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638" documentId="13_ncr:1_{60A80705-FE48-4501-BF9C-4C5896FEDEFE}" xr6:coauthVersionLast="47" xr6:coauthVersionMax="47" xr10:uidLastSave="{36A3B007-2567-4595-8CE3-35E75C387CE5}"/>
  <bookViews>
    <workbookView xWindow="-108" yWindow="-108" windowWidth="23256" windowHeight="12456" tabRatio="905" xr2:uid="{00000000-000D-0000-FFFF-FFFF00000000}"/>
  </bookViews>
  <sheets>
    <sheet name="別紙様式４　累計通関実績（海外水産開発割当）" sheetId="29" r:id="rId1"/>
    <sheet name="【記載例】別紙様式４　累計通関実績（海外水産開発割当） " sheetId="33" r:id="rId2"/>
    <sheet name="各品目の単位" sheetId="4" r:id="rId3"/>
  </sheets>
  <definedNames>
    <definedName name="_xlnm._FilterDatabase" localSheetId="1" hidden="1">'【記載例】別紙様式４　累計通関実績（海外水産開発割当） '!#REF!</definedName>
    <definedName name="_xlnm._FilterDatabase" localSheetId="0" hidden="1">'別紙様式４　累計通関実績（海外水産開発割当）'!#REF!</definedName>
    <definedName name="_xlnm.Print_Area" localSheetId="1">'【記載例】別紙様式４　累計通関実績（海外水産開発割当） '!$A$1:$BO$46</definedName>
    <definedName name="_xlnm.Print_Area" localSheetId="2">各品目の単位!$B$2:$E$20</definedName>
    <definedName name="_xlnm.Print_Area" localSheetId="0">'別紙様式４　累計通関実績（海外水産開発割当）'!$A$2:$BP$43</definedName>
    <definedName name="_xlnm.Print_Titles" localSheetId="1">'【記載例】別紙様式４　累計通関実績（海外水産開発割当） '!$1:$8</definedName>
    <definedName name="_xlnm.Print_Titles" localSheetId="0">'別紙様式４　累計通関実績（海外水産開発割当）'!$2:$9</definedName>
    <definedName name="あじ">各品目の単位!$C$9</definedName>
    <definedName name="いか">各品目の単位!$C$20</definedName>
    <definedName name="いわし">各品目の単位!$C$10</definedName>
    <definedName name="こんぶ">各品目の単位!$C$7</definedName>
    <definedName name="こんぶ調製品">各品目の単位!#REF!</definedName>
    <definedName name="さば">各品目の単位!$C$12</definedName>
    <definedName name="すけそうだら">各品目の単位!$C$3</definedName>
    <definedName name="たら">各品目の単位!$C$4</definedName>
    <definedName name="たらの卵">各品目の単位!$C$13</definedName>
    <definedName name="にしん_太平洋種にしんを除く。">各品目の単位!$C$11</definedName>
    <definedName name="のりの調製品_無糖の味付けのりを除く。">各品目の単位!$C$19</definedName>
    <definedName name="ばら干しの青のり及びひとえぐさ">各品目の単位!$C$8</definedName>
    <definedName name="ぶり・さんま・貝柱及び煮干し">各品目の単位!$C$6</definedName>
    <definedName name="ほたて貝">各品目の単位!$C$5</definedName>
    <definedName name="干しするめ">各品目の単位!$C$14</definedName>
    <definedName name="干しのり">各品目の単位!$C$16</definedName>
    <definedName name="水産物">各品目の単位!#REF!</definedName>
    <definedName name="太平洋種にしん">各品目の単位!#REF!</definedName>
    <definedName name="品目名">各品目の単位!$B$3:$B$20</definedName>
    <definedName name="無糖の味付けのり">各品目の単位!$C$17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29" l="1"/>
  <c r="S9" i="33" l="1"/>
  <c r="AN5" i="29" l="1"/>
  <c r="E9" i="33"/>
  <c r="D29" i="33"/>
  <c r="D19" i="33"/>
  <c r="AG36" i="33"/>
  <c r="AJ36" i="33" s="1"/>
  <c r="AW36" i="33" s="1"/>
  <c r="BJ29" i="33"/>
  <c r="BI29" i="33"/>
  <c r="BH29" i="33"/>
  <c r="BG29" i="33"/>
  <c r="BF29" i="33"/>
  <c r="BE29" i="33"/>
  <c r="BD29" i="33"/>
  <c r="BC29" i="33"/>
  <c r="BB29" i="33"/>
  <c r="BA29" i="33"/>
  <c r="AU29" i="33"/>
  <c r="AT29" i="33"/>
  <c r="AS29" i="33"/>
  <c r="AR29" i="33"/>
  <c r="AQ29" i="33"/>
  <c r="AP29" i="33"/>
  <c r="AO29" i="33"/>
  <c r="AN29" i="33"/>
  <c r="AM29" i="33"/>
  <c r="AL29" i="33"/>
  <c r="AK29" i="33"/>
  <c r="AE29" i="33"/>
  <c r="AD29" i="33"/>
  <c r="AC29" i="33"/>
  <c r="AB29" i="33"/>
  <c r="AA29" i="33"/>
  <c r="Z29" i="33"/>
  <c r="Y29" i="33"/>
  <c r="X29" i="33"/>
  <c r="W29" i="33"/>
  <c r="V29" i="33"/>
  <c r="U29" i="33"/>
  <c r="BJ19" i="33"/>
  <c r="BI19" i="33"/>
  <c r="BH19" i="33"/>
  <c r="BG19" i="33"/>
  <c r="BF19" i="33"/>
  <c r="BE19" i="33"/>
  <c r="BD19" i="33"/>
  <c r="BC19" i="33"/>
  <c r="BB19" i="33"/>
  <c r="BA19" i="33"/>
  <c r="AV19" i="33"/>
  <c r="AU19" i="33"/>
  <c r="AT19" i="33"/>
  <c r="AS19" i="33"/>
  <c r="AR19" i="33"/>
  <c r="AQ19" i="33"/>
  <c r="AP19" i="33"/>
  <c r="AO19" i="33"/>
  <c r="AN19" i="33"/>
  <c r="AM19" i="33"/>
  <c r="AL19" i="33"/>
  <c r="AK19" i="33"/>
  <c r="AF19" i="33"/>
  <c r="AE19" i="33"/>
  <c r="AD19" i="33"/>
  <c r="AC19" i="33"/>
  <c r="AB19" i="33"/>
  <c r="AA19" i="33"/>
  <c r="Z19" i="33"/>
  <c r="Y19" i="33"/>
  <c r="X19" i="33"/>
  <c r="W19" i="33"/>
  <c r="V19" i="33"/>
  <c r="U19" i="33"/>
  <c r="AG14" i="33"/>
  <c r="AJ14" i="33" s="1"/>
  <c r="AW14" i="33" s="1"/>
  <c r="BK9" i="33"/>
  <c r="BJ9" i="33"/>
  <c r="BI9" i="33"/>
  <c r="BH9" i="33"/>
  <c r="BG9" i="33"/>
  <c r="BF9" i="33"/>
  <c r="BE9" i="33"/>
  <c r="BD9" i="33"/>
  <c r="BC9" i="33"/>
  <c r="BB9" i="33"/>
  <c r="AW9" i="33"/>
  <c r="AV9" i="33"/>
  <c r="AU9" i="33"/>
  <c r="AT9" i="33"/>
  <c r="AS9" i="33"/>
  <c r="AR9" i="33"/>
  <c r="AQ9" i="33"/>
  <c r="AP9" i="33"/>
  <c r="AO9" i="33"/>
  <c r="AN9" i="33"/>
  <c r="AM9" i="33"/>
  <c r="AL9" i="33"/>
  <c r="AG9" i="33"/>
  <c r="AF9" i="33"/>
  <c r="AE9" i="33"/>
  <c r="AD9" i="33"/>
  <c r="AC9" i="33"/>
  <c r="AB9" i="33"/>
  <c r="AA9" i="33"/>
  <c r="Z9" i="33"/>
  <c r="Y9" i="33"/>
  <c r="X9" i="33"/>
  <c r="W9" i="33"/>
  <c r="V9" i="33"/>
  <c r="P15" i="33"/>
  <c r="Q9" i="33" s="1"/>
  <c r="R38" i="33"/>
  <c r="T38" i="33" s="1"/>
  <c r="Q37" i="33"/>
  <c r="T37" i="33" s="1"/>
  <c r="AG37" i="33" s="1"/>
  <c r="AJ37" i="33" s="1"/>
  <c r="AW37" i="33" s="1"/>
  <c r="Q36" i="33"/>
  <c r="T36" i="33" s="1"/>
  <c r="Q35" i="33"/>
  <c r="T35" i="33" s="1"/>
  <c r="AG35" i="33" s="1"/>
  <c r="AJ35" i="33" s="1"/>
  <c r="AW35" i="33" s="1"/>
  <c r="T34" i="33"/>
  <c r="AG34" i="33" s="1"/>
  <c r="Q34" i="33"/>
  <c r="R34" i="33" s="1"/>
  <c r="Q33" i="33"/>
  <c r="T33" i="33" s="1"/>
  <c r="AG33" i="33" s="1"/>
  <c r="Q32" i="33"/>
  <c r="T32" i="33" s="1"/>
  <c r="AG32" i="33" s="1"/>
  <c r="AJ32" i="33" s="1"/>
  <c r="AW32" i="33" s="1"/>
  <c r="R31" i="33"/>
  <c r="Q31" i="33"/>
  <c r="Q30" i="33"/>
  <c r="BK29" i="33"/>
  <c r="O29" i="33"/>
  <c r="N29" i="33"/>
  <c r="M29" i="33"/>
  <c r="L29" i="33"/>
  <c r="K29" i="33"/>
  <c r="J29" i="33"/>
  <c r="I29" i="33"/>
  <c r="H29" i="33"/>
  <c r="G29" i="33"/>
  <c r="F29" i="33"/>
  <c r="E29" i="33"/>
  <c r="Q28" i="33"/>
  <c r="S28" i="33" s="1"/>
  <c r="Q27" i="33"/>
  <c r="T27" i="33" s="1"/>
  <c r="AG27" i="33" s="1"/>
  <c r="Q26" i="33"/>
  <c r="R26" i="33" s="1"/>
  <c r="Q25" i="33"/>
  <c r="R25" i="33" s="1"/>
  <c r="Q24" i="33"/>
  <c r="R24" i="33" s="1"/>
  <c r="Q23" i="33"/>
  <c r="T23" i="33" s="1"/>
  <c r="AG23" i="33" s="1"/>
  <c r="Q22" i="33"/>
  <c r="R22" i="33" s="1"/>
  <c r="Q21" i="33"/>
  <c r="Q20" i="33"/>
  <c r="S20" i="33" s="1"/>
  <c r="BL19" i="33"/>
  <c r="BK19" i="33"/>
  <c r="P19" i="33"/>
  <c r="O19" i="33"/>
  <c r="N19" i="33"/>
  <c r="M19" i="33"/>
  <c r="L19" i="33"/>
  <c r="K19" i="33"/>
  <c r="J19" i="33"/>
  <c r="I19" i="33"/>
  <c r="H19" i="33"/>
  <c r="G19" i="33"/>
  <c r="F19" i="33"/>
  <c r="E19" i="33"/>
  <c r="Q18" i="33"/>
  <c r="T18" i="33" s="1"/>
  <c r="AG18" i="33" s="1"/>
  <c r="Q17" i="33"/>
  <c r="T17" i="33" s="1"/>
  <c r="AG17" i="33" s="1"/>
  <c r="Q16" i="33"/>
  <c r="R16" i="33" s="1"/>
  <c r="Q14" i="33"/>
  <c r="T14" i="33" s="1"/>
  <c r="Q13" i="33"/>
  <c r="R13" i="33" s="1"/>
  <c r="Q12" i="33"/>
  <c r="Q11" i="33"/>
  <c r="S11" i="33" s="1"/>
  <c r="Q10" i="33"/>
  <c r="T10" i="33" s="1"/>
  <c r="AG10" i="33" s="1"/>
  <c r="BM9" i="33"/>
  <c r="BL9" i="33"/>
  <c r="P9" i="33"/>
  <c r="O9" i="33"/>
  <c r="N9" i="33"/>
  <c r="M9" i="33"/>
  <c r="L9" i="33"/>
  <c r="K9" i="33"/>
  <c r="J9" i="33"/>
  <c r="I9" i="33"/>
  <c r="H9" i="33"/>
  <c r="G9" i="33"/>
  <c r="F9" i="33"/>
  <c r="B7" i="33"/>
  <c r="BD6" i="33"/>
  <c r="AN6" i="33"/>
  <c r="X6" i="33"/>
  <c r="BD5" i="33"/>
  <c r="AN5" i="33"/>
  <c r="X5" i="33"/>
  <c r="BD4" i="33"/>
  <c r="AN4" i="33"/>
  <c r="X4" i="33"/>
  <c r="BD3" i="33"/>
  <c r="AN3" i="33"/>
  <c r="X3" i="33"/>
  <c r="B3" i="33"/>
  <c r="D3" i="4"/>
  <c r="D4" i="4" s="1"/>
  <c r="D5" i="4" s="1"/>
  <c r="D6" i="4" s="1"/>
  <c r="D7" i="4" s="1"/>
  <c r="D8" i="4" s="1"/>
  <c r="D9" i="4" s="1"/>
  <c r="D10" i="4" s="1"/>
  <c r="D11" i="4" s="1"/>
  <c r="D12" i="4" s="1"/>
  <c r="D13" i="4" s="1"/>
  <c r="D14" i="4" s="1"/>
  <c r="D15" i="4" s="1"/>
  <c r="D16" i="4" s="1"/>
  <c r="X4" i="29"/>
  <c r="B4" i="29"/>
  <c r="AN4" i="29"/>
  <c r="Q16" i="29"/>
  <c r="Q26" i="29"/>
  <c r="E10" i="29"/>
  <c r="BD7" i="29"/>
  <c r="BD5" i="29"/>
  <c r="BD6" i="29"/>
  <c r="AN7" i="29"/>
  <c r="AN6" i="29"/>
  <c r="X5" i="29"/>
  <c r="X6" i="29"/>
  <c r="X7" i="29"/>
  <c r="O10" i="29"/>
  <c r="S16" i="33" l="1"/>
  <c r="P29" i="33"/>
  <c r="Q29" i="33" s="1"/>
  <c r="R29" i="33" s="1"/>
  <c r="S34" i="33"/>
  <c r="R28" i="33"/>
  <c r="Q19" i="33"/>
  <c r="T19" i="33" s="1"/>
  <c r="AG19" i="33" s="1"/>
  <c r="AJ19" i="33" s="1"/>
  <c r="AW19" i="33" s="1"/>
  <c r="T28" i="33"/>
  <c r="AG28" i="33" s="1"/>
  <c r="AH28" i="33" s="1"/>
  <c r="R37" i="33"/>
  <c r="T16" i="33"/>
  <c r="AG16" i="33" s="1"/>
  <c r="AJ16" i="33" s="1"/>
  <c r="AW16" i="33" s="1"/>
  <c r="T25" i="33"/>
  <c r="AG25" i="33" s="1"/>
  <c r="AH25" i="33" s="1"/>
  <c r="AJ25" i="33"/>
  <c r="AW25" i="33" s="1"/>
  <c r="AZ25" i="33" s="1"/>
  <c r="AI25" i="33"/>
  <c r="AJ33" i="33"/>
  <c r="AW33" i="33" s="1"/>
  <c r="AZ33" i="33" s="1"/>
  <c r="AI33" i="33"/>
  <c r="AH27" i="33"/>
  <c r="AI27" i="33"/>
  <c r="AJ27" i="33"/>
  <c r="AW27" i="33" s="1"/>
  <c r="AZ27" i="33" s="1"/>
  <c r="AJ34" i="33"/>
  <c r="AW34" i="33" s="1"/>
  <c r="AI34" i="33"/>
  <c r="AJ10" i="33"/>
  <c r="AW10" i="33" s="1"/>
  <c r="AZ10" i="33" s="1"/>
  <c r="AI10" i="33"/>
  <c r="AH10" i="33"/>
  <c r="AJ18" i="33"/>
  <c r="AW18" i="33" s="1"/>
  <c r="AI18" i="33"/>
  <c r="AH18" i="33"/>
  <c r="AJ28" i="33"/>
  <c r="AW28" i="33" s="1"/>
  <c r="AZ28" i="33" s="1"/>
  <c r="BM28" i="33" s="1"/>
  <c r="AI28" i="33"/>
  <c r="AJ17" i="33"/>
  <c r="AW17" i="33" s="1"/>
  <c r="AX17" i="33" s="1"/>
  <c r="AI17" i="33"/>
  <c r="AH17" i="33"/>
  <c r="AH23" i="33"/>
  <c r="AJ23" i="33"/>
  <c r="AW23" i="33" s="1"/>
  <c r="AZ23" i="33" s="1"/>
  <c r="AI23" i="33"/>
  <c r="R20" i="33"/>
  <c r="S24" i="33"/>
  <c r="T26" i="33"/>
  <c r="AG26" i="33" s="1"/>
  <c r="R35" i="33"/>
  <c r="AI14" i="33"/>
  <c r="S26" i="33"/>
  <c r="T20" i="33"/>
  <c r="AG20" i="33" s="1"/>
  <c r="T24" i="33"/>
  <c r="AG24" i="33" s="1"/>
  <c r="R33" i="33"/>
  <c r="S35" i="33"/>
  <c r="S33" i="33"/>
  <c r="S32" i="33"/>
  <c r="S25" i="33"/>
  <c r="AH14" i="33"/>
  <c r="AZ37" i="33"/>
  <c r="AY37" i="33"/>
  <c r="AX37" i="33"/>
  <c r="AY19" i="33"/>
  <c r="AZ19" i="33"/>
  <c r="AX19" i="33"/>
  <c r="AZ32" i="33"/>
  <c r="AY32" i="33"/>
  <c r="AX32" i="33"/>
  <c r="AZ18" i="33"/>
  <c r="AY18" i="33"/>
  <c r="AX18" i="33"/>
  <c r="AZ35" i="33"/>
  <c r="AY35" i="33"/>
  <c r="AX35" i="33"/>
  <c r="AZ34" i="33"/>
  <c r="AY34" i="33"/>
  <c r="AX34" i="33"/>
  <c r="AZ14" i="33"/>
  <c r="AY14" i="33"/>
  <c r="AX14" i="33"/>
  <c r="AZ36" i="33"/>
  <c r="BM36" i="33" s="1"/>
  <c r="AY36" i="33"/>
  <c r="AX36" i="33"/>
  <c r="AH19" i="33"/>
  <c r="AH31" i="33"/>
  <c r="AH32" i="33"/>
  <c r="AH33" i="33"/>
  <c r="AH34" i="33"/>
  <c r="AH35" i="33"/>
  <c r="AH36" i="33"/>
  <c r="AH37" i="33"/>
  <c r="AI19" i="33"/>
  <c r="AI31" i="33"/>
  <c r="AI32" i="33"/>
  <c r="AI35" i="33"/>
  <c r="AI36" i="33"/>
  <c r="AI37" i="33"/>
  <c r="AX25" i="33"/>
  <c r="AX27" i="33"/>
  <c r="AX28" i="33"/>
  <c r="AY23" i="33"/>
  <c r="Q15" i="33"/>
  <c r="R17" i="33"/>
  <c r="R11" i="33"/>
  <c r="S17" i="33"/>
  <c r="R9" i="33"/>
  <c r="U9" i="33" s="1"/>
  <c r="AH9" i="33" s="1"/>
  <c r="T11" i="33"/>
  <c r="AG11" i="33" s="1"/>
  <c r="R14" i="33"/>
  <c r="T31" i="33"/>
  <c r="AG31" i="33" s="1"/>
  <c r="AJ31" i="33" s="1"/>
  <c r="AW31" i="33" s="1"/>
  <c r="AZ31" i="33" s="1"/>
  <c r="S31" i="33"/>
  <c r="BM37" i="33"/>
  <c r="R19" i="33"/>
  <c r="S21" i="33"/>
  <c r="T21" i="33"/>
  <c r="AG21" i="33" s="1"/>
  <c r="R21" i="33"/>
  <c r="S19" i="33"/>
  <c r="R23" i="33"/>
  <c r="BM27" i="33"/>
  <c r="S30" i="33"/>
  <c r="T30" i="33"/>
  <c r="AG30" i="33" s="1"/>
  <c r="R30" i="33"/>
  <c r="S23" i="33"/>
  <c r="S14" i="33"/>
  <c r="T13" i="33"/>
  <c r="AG13" i="33" s="1"/>
  <c r="S13" i="33"/>
  <c r="T12" i="33"/>
  <c r="AG12" i="33" s="1"/>
  <c r="S12" i="33"/>
  <c r="R12" i="33"/>
  <c r="T22" i="33"/>
  <c r="AG22" i="33" s="1"/>
  <c r="S22" i="33"/>
  <c r="R32" i="33"/>
  <c r="S38" i="33"/>
  <c r="R10" i="33"/>
  <c r="R18" i="33"/>
  <c r="R27" i="33"/>
  <c r="R36" i="33"/>
  <c r="S37" i="33"/>
  <c r="U38" i="33"/>
  <c r="AH38" i="33" s="1"/>
  <c r="AK38" i="33" s="1"/>
  <c r="AX38" i="33" s="1"/>
  <c r="BA38" i="33" s="1"/>
  <c r="S10" i="33"/>
  <c r="S18" i="33"/>
  <c r="S27" i="33"/>
  <c r="S36" i="33"/>
  <c r="BD4" i="29"/>
  <c r="D30" i="29"/>
  <c r="D20" i="29"/>
  <c r="Q39" i="29"/>
  <c r="T39" i="29" s="1"/>
  <c r="AG39" i="29" s="1"/>
  <c r="Q38" i="29"/>
  <c r="T38" i="29" s="1"/>
  <c r="AG38" i="29" s="1"/>
  <c r="Q37" i="29"/>
  <c r="T37" i="29" s="1"/>
  <c r="AG37" i="29" s="1"/>
  <c r="Q36" i="29"/>
  <c r="R36" i="29" s="1"/>
  <c r="Q35" i="29"/>
  <c r="T35" i="29" s="1"/>
  <c r="AG35" i="29" s="1"/>
  <c r="AJ35" i="29" s="1"/>
  <c r="AW35" i="29" s="1"/>
  <c r="Q34" i="29"/>
  <c r="T34" i="29" s="1"/>
  <c r="AG34" i="29" s="1"/>
  <c r="Q33" i="29"/>
  <c r="R33" i="29" s="1"/>
  <c r="Q32" i="29"/>
  <c r="T32" i="29" s="1"/>
  <c r="AG32" i="29" s="1"/>
  <c r="Q31" i="29"/>
  <c r="BL30" i="29"/>
  <c r="BK30" i="29"/>
  <c r="BJ30" i="29"/>
  <c r="BI30" i="29"/>
  <c r="BH30" i="29"/>
  <c r="BG30" i="29"/>
  <c r="BF30" i="29"/>
  <c r="BE30" i="29"/>
  <c r="BD30" i="29"/>
  <c r="BC30" i="29"/>
  <c r="BB30" i="29"/>
  <c r="BA30" i="29"/>
  <c r="AV30" i="29"/>
  <c r="AU30" i="29"/>
  <c r="AT30" i="29"/>
  <c r="AS30" i="29"/>
  <c r="AR30" i="29"/>
  <c r="AQ30" i="29"/>
  <c r="AP30" i="29"/>
  <c r="AO30" i="29"/>
  <c r="AN30" i="29"/>
  <c r="AM30" i="29"/>
  <c r="AL30" i="29"/>
  <c r="AK30" i="29"/>
  <c r="AF30" i="29"/>
  <c r="AE30" i="29"/>
  <c r="AD30" i="29"/>
  <c r="AC30" i="29"/>
  <c r="AB30" i="29"/>
  <c r="AA30" i="29"/>
  <c r="Z30" i="29"/>
  <c r="Y30" i="29"/>
  <c r="X30" i="29"/>
  <c r="W30" i="29"/>
  <c r="V30" i="29"/>
  <c r="U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Q29" i="29"/>
  <c r="T29" i="29" s="1"/>
  <c r="AG29" i="29" s="1"/>
  <c r="Q28" i="29"/>
  <c r="T28" i="29" s="1"/>
  <c r="AG28" i="29" s="1"/>
  <c r="Q27" i="29"/>
  <c r="R27" i="29" s="1"/>
  <c r="S26" i="29"/>
  <c r="R26" i="29"/>
  <c r="T26" i="29"/>
  <c r="AG26" i="29" s="1"/>
  <c r="AJ26" i="29" s="1"/>
  <c r="AW26" i="29" s="1"/>
  <c r="Q25" i="29"/>
  <c r="R25" i="29" s="1"/>
  <c r="Q24" i="29"/>
  <c r="R24" i="29" s="1"/>
  <c r="Q23" i="29"/>
  <c r="T23" i="29" s="1"/>
  <c r="AG23" i="29" s="1"/>
  <c r="Q22" i="29"/>
  <c r="S22" i="29" s="1"/>
  <c r="Q21" i="29"/>
  <c r="T21" i="29" s="1"/>
  <c r="AG21" i="29" s="1"/>
  <c r="BL20" i="29"/>
  <c r="BK20" i="29"/>
  <c r="BJ20" i="29"/>
  <c r="BI20" i="29"/>
  <c r="BH20" i="29"/>
  <c r="BG20" i="29"/>
  <c r="BF20" i="29"/>
  <c r="BE20" i="29"/>
  <c r="BD20" i="29"/>
  <c r="BC20" i="29"/>
  <c r="BB20" i="29"/>
  <c r="BA20" i="29"/>
  <c r="AV20" i="29"/>
  <c r="AU20" i="29"/>
  <c r="AT20" i="29"/>
  <c r="AS20" i="29"/>
  <c r="AR20" i="29"/>
  <c r="AQ20" i="29"/>
  <c r="AP20" i="29"/>
  <c r="AO20" i="29"/>
  <c r="AN20" i="29"/>
  <c r="AM20" i="29"/>
  <c r="AL20" i="29"/>
  <c r="AK20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P20" i="29"/>
  <c r="O20" i="29"/>
  <c r="N20" i="29"/>
  <c r="M20" i="29"/>
  <c r="L20" i="29"/>
  <c r="K20" i="29"/>
  <c r="J20" i="29"/>
  <c r="I20" i="29"/>
  <c r="H20" i="29"/>
  <c r="G20" i="29"/>
  <c r="F20" i="29"/>
  <c r="E20" i="29"/>
  <c r="Q19" i="29"/>
  <c r="T19" i="29" s="1"/>
  <c r="AG19" i="29" s="1"/>
  <c r="Q18" i="29"/>
  <c r="R18" i="29" s="1"/>
  <c r="Q17" i="29"/>
  <c r="T16" i="29"/>
  <c r="AG16" i="29" s="1"/>
  <c r="Q15" i="29"/>
  <c r="R15" i="29" s="1"/>
  <c r="Q14" i="29"/>
  <c r="R14" i="29" s="1"/>
  <c r="Q13" i="29"/>
  <c r="T13" i="29" s="1"/>
  <c r="AG13" i="29" s="1"/>
  <c r="Q12" i="29"/>
  <c r="S12" i="29" s="1"/>
  <c r="Q11" i="29"/>
  <c r="T11" i="29" s="1"/>
  <c r="AG11" i="29" s="1"/>
  <c r="BL10" i="29"/>
  <c r="BK10" i="29"/>
  <c r="BJ10" i="29"/>
  <c r="BI10" i="29"/>
  <c r="BH10" i="29"/>
  <c r="BG10" i="29"/>
  <c r="BF10" i="29"/>
  <c r="BE10" i="29"/>
  <c r="BD10" i="29"/>
  <c r="BC10" i="29"/>
  <c r="BB10" i="29"/>
  <c r="BA10" i="29"/>
  <c r="AV10" i="29"/>
  <c r="AU10" i="29"/>
  <c r="AT10" i="29"/>
  <c r="AS10" i="29"/>
  <c r="AR10" i="29"/>
  <c r="AQ10" i="29"/>
  <c r="AP10" i="29"/>
  <c r="AO10" i="29"/>
  <c r="AN10" i="29"/>
  <c r="AM10" i="29"/>
  <c r="AL10" i="29"/>
  <c r="AK10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P10" i="29"/>
  <c r="N10" i="29"/>
  <c r="M10" i="29"/>
  <c r="L10" i="29"/>
  <c r="K10" i="29"/>
  <c r="J10" i="29"/>
  <c r="I10" i="29"/>
  <c r="H10" i="29"/>
  <c r="G10" i="29"/>
  <c r="F10" i="29"/>
  <c r="B8" i="29"/>
  <c r="Q10" i="29" l="1"/>
  <c r="R10" i="29" s="1"/>
  <c r="AY16" i="33"/>
  <c r="AX16" i="33"/>
  <c r="AZ16" i="33"/>
  <c r="BM16" i="33" s="1"/>
  <c r="AJ30" i="33"/>
  <c r="AW30" i="33" s="1"/>
  <c r="AF29" i="33"/>
  <c r="AZ17" i="33"/>
  <c r="AX23" i="33"/>
  <c r="AY17" i="33"/>
  <c r="AY28" i="33"/>
  <c r="AX33" i="33"/>
  <c r="AI16" i="33"/>
  <c r="AY27" i="33"/>
  <c r="AY33" i="33"/>
  <c r="AH16" i="33"/>
  <c r="AY25" i="33"/>
  <c r="AJ9" i="33"/>
  <c r="AI9" i="33"/>
  <c r="AK9" i="33"/>
  <c r="AX9" i="33" s="1"/>
  <c r="BA9" i="33" s="1"/>
  <c r="AH22" i="33"/>
  <c r="AJ22" i="33"/>
  <c r="AW22" i="33" s="1"/>
  <c r="AI22" i="33"/>
  <c r="AH21" i="33"/>
  <c r="AI21" i="33"/>
  <c r="AJ21" i="33"/>
  <c r="AW21" i="33" s="1"/>
  <c r="AI30" i="33"/>
  <c r="AH26" i="33"/>
  <c r="AJ26" i="33"/>
  <c r="AW26" i="33" s="1"/>
  <c r="AI26" i="33"/>
  <c r="AJ11" i="33"/>
  <c r="AW11" i="33" s="1"/>
  <c r="AI11" i="33"/>
  <c r="AH11" i="33"/>
  <c r="AJ38" i="33"/>
  <c r="AI38" i="33"/>
  <c r="AH30" i="33"/>
  <c r="AX10" i="33"/>
  <c r="AY38" i="33"/>
  <c r="AH24" i="33"/>
  <c r="AJ24" i="33"/>
  <c r="AW24" i="33" s="1"/>
  <c r="AI24" i="33"/>
  <c r="AJ12" i="33"/>
  <c r="AW12" i="33" s="1"/>
  <c r="AI12" i="33"/>
  <c r="AH12" i="33"/>
  <c r="AY10" i="33"/>
  <c r="AX31" i="33"/>
  <c r="AZ38" i="33"/>
  <c r="AH20" i="33"/>
  <c r="AJ20" i="33"/>
  <c r="AW20" i="33" s="1"/>
  <c r="AI20" i="33"/>
  <c r="AY31" i="33"/>
  <c r="AJ13" i="33"/>
  <c r="AW13" i="33" s="1"/>
  <c r="AH13" i="33"/>
  <c r="AI13" i="33"/>
  <c r="AY9" i="33"/>
  <c r="T9" i="33"/>
  <c r="T15" i="33"/>
  <c r="AG15" i="33" s="1"/>
  <c r="S15" i="33"/>
  <c r="R15" i="33"/>
  <c r="BO36" i="33"/>
  <c r="BN36" i="33"/>
  <c r="BM34" i="33"/>
  <c r="BM35" i="33"/>
  <c r="BM14" i="33"/>
  <c r="BM32" i="33"/>
  <c r="BM23" i="33"/>
  <c r="BN37" i="33"/>
  <c r="BO37" i="33"/>
  <c r="BM18" i="33"/>
  <c r="BM25" i="33"/>
  <c r="T29" i="33"/>
  <c r="AG29" i="33" s="1"/>
  <c r="S29" i="33"/>
  <c r="BO28" i="33"/>
  <c r="BN28" i="33"/>
  <c r="BM19" i="33"/>
  <c r="BM33" i="33"/>
  <c r="BO27" i="33"/>
  <c r="BN27" i="33"/>
  <c r="BM17" i="33"/>
  <c r="BM10" i="33"/>
  <c r="T17" i="29"/>
  <c r="AG17" i="29" s="1"/>
  <c r="AJ17" i="29" s="1"/>
  <c r="AW17" i="29" s="1"/>
  <c r="AZ17" i="29" s="1"/>
  <c r="BM17" i="29" s="1"/>
  <c r="S17" i="29"/>
  <c r="R32" i="29"/>
  <c r="R23" i="29"/>
  <c r="T31" i="29"/>
  <c r="AG31" i="29" s="1"/>
  <c r="AJ31" i="29" s="1"/>
  <c r="AW31" i="29" s="1"/>
  <c r="S31" i="29"/>
  <c r="S36" i="29"/>
  <c r="T15" i="29"/>
  <c r="AG15" i="29" s="1"/>
  <c r="AJ15" i="29" s="1"/>
  <c r="AW15" i="29" s="1"/>
  <c r="R34" i="29"/>
  <c r="R29" i="29"/>
  <c r="R35" i="29"/>
  <c r="S34" i="29"/>
  <c r="S35" i="29"/>
  <c r="S15" i="29"/>
  <c r="S24" i="29"/>
  <c r="T36" i="29"/>
  <c r="AG36" i="29" s="1"/>
  <c r="AI36" i="29" s="1"/>
  <c r="Q30" i="29"/>
  <c r="T30" i="29" s="1"/>
  <c r="AG30" i="29" s="1"/>
  <c r="AH30" i="29" s="1"/>
  <c r="R38" i="29"/>
  <c r="R11" i="29"/>
  <c r="R16" i="29"/>
  <c r="S25" i="29"/>
  <c r="S16" i="29"/>
  <c r="T25" i="29"/>
  <c r="AG25" i="29" s="1"/>
  <c r="AJ25" i="29" s="1"/>
  <c r="AW25" i="29" s="1"/>
  <c r="T27" i="29"/>
  <c r="AG27" i="29" s="1"/>
  <c r="AJ27" i="29" s="1"/>
  <c r="AW27" i="29" s="1"/>
  <c r="S33" i="29"/>
  <c r="R21" i="29"/>
  <c r="R13" i="29"/>
  <c r="S27" i="29"/>
  <c r="Q20" i="29"/>
  <c r="R20" i="29" s="1"/>
  <c r="S18" i="29"/>
  <c r="S14" i="29"/>
  <c r="T18" i="29"/>
  <c r="AG18" i="29" s="1"/>
  <c r="AJ18" i="29" s="1"/>
  <c r="AW18" i="29" s="1"/>
  <c r="R17" i="29"/>
  <c r="AZ35" i="29"/>
  <c r="BM35" i="29" s="1"/>
  <c r="AY35" i="29"/>
  <c r="AX35" i="29"/>
  <c r="AJ16" i="29"/>
  <c r="AW16" i="29" s="1"/>
  <c r="AI16" i="29"/>
  <c r="AH16" i="29"/>
  <c r="AI11" i="29"/>
  <c r="AH11" i="29"/>
  <c r="AJ11" i="29"/>
  <c r="AW11" i="29" s="1"/>
  <c r="AH19" i="29"/>
  <c r="AI19" i="29"/>
  <c r="AJ19" i="29"/>
  <c r="AW19" i="29" s="1"/>
  <c r="AI29" i="29"/>
  <c r="AH29" i="29"/>
  <c r="AJ29" i="29"/>
  <c r="AW29" i="29" s="1"/>
  <c r="AZ26" i="29"/>
  <c r="BM26" i="29" s="1"/>
  <c r="AY26" i="29"/>
  <c r="AX26" i="29"/>
  <c r="AI21" i="29"/>
  <c r="AH21" i="29"/>
  <c r="AJ21" i="29"/>
  <c r="AW21" i="29" s="1"/>
  <c r="AJ32" i="29"/>
  <c r="AW32" i="29" s="1"/>
  <c r="AI32" i="29"/>
  <c r="AH32" i="29"/>
  <c r="AH37" i="29"/>
  <c r="AI37" i="29"/>
  <c r="AJ37" i="29"/>
  <c r="AW37" i="29" s="1"/>
  <c r="AJ34" i="29"/>
  <c r="AW34" i="29" s="1"/>
  <c r="AI34" i="29"/>
  <c r="AH34" i="29"/>
  <c r="AJ13" i="29"/>
  <c r="AW13" i="29" s="1"/>
  <c r="AI13" i="29"/>
  <c r="AH13" i="29"/>
  <c r="AI38" i="29"/>
  <c r="AH38" i="29"/>
  <c r="AJ38" i="29"/>
  <c r="AW38" i="29" s="1"/>
  <c r="AJ23" i="29"/>
  <c r="AW23" i="29" s="1"/>
  <c r="AI23" i="29"/>
  <c r="AH23" i="29"/>
  <c r="AH28" i="29"/>
  <c r="AI28" i="29"/>
  <c r="AJ28" i="29"/>
  <c r="AW28" i="29" s="1"/>
  <c r="AJ39" i="29"/>
  <c r="AW39" i="29" s="1"/>
  <c r="AI39" i="29"/>
  <c r="AH39" i="29"/>
  <c r="R12" i="29"/>
  <c r="S13" i="29"/>
  <c r="T14" i="29"/>
  <c r="AG14" i="29" s="1"/>
  <c r="R22" i="29"/>
  <c r="S23" i="29"/>
  <c r="T24" i="29"/>
  <c r="AG24" i="29" s="1"/>
  <c r="AH26" i="29"/>
  <c r="R31" i="29"/>
  <c r="S32" i="29"/>
  <c r="T33" i="29"/>
  <c r="AG33" i="29" s="1"/>
  <c r="AH35" i="29"/>
  <c r="R39" i="29"/>
  <c r="AI26" i="29"/>
  <c r="AI35" i="29"/>
  <c r="S39" i="29"/>
  <c r="S11" i="29"/>
  <c r="T12" i="29"/>
  <c r="AG12" i="29" s="1"/>
  <c r="R19" i="29"/>
  <c r="S21" i="29"/>
  <c r="T22" i="29"/>
  <c r="AG22" i="29" s="1"/>
  <c r="R28" i="29"/>
  <c r="S29" i="29"/>
  <c r="R37" i="29"/>
  <c r="S38" i="29"/>
  <c r="S19" i="29"/>
  <c r="S28" i="29"/>
  <c r="S37" i="29"/>
  <c r="AZ9" i="33" l="1"/>
  <c r="AY30" i="33"/>
  <c r="AV29" i="33"/>
  <c r="AZ30" i="33"/>
  <c r="AX30" i="33"/>
  <c r="AZ24" i="33"/>
  <c r="BM24" i="33" s="1"/>
  <c r="AX24" i="33"/>
  <c r="AY24" i="33"/>
  <c r="AX11" i="33"/>
  <c r="AY11" i="33"/>
  <c r="AZ11" i="33"/>
  <c r="BM11" i="33" s="1"/>
  <c r="BN11" i="33" s="1"/>
  <c r="AZ22" i="33"/>
  <c r="BM22" i="33" s="1"/>
  <c r="AY22" i="33"/>
  <c r="AX22" i="33"/>
  <c r="AY13" i="33"/>
  <c r="AZ13" i="33"/>
  <c r="AX13" i="33"/>
  <c r="AJ15" i="33"/>
  <c r="AW15" i="33" s="1"/>
  <c r="AI15" i="33"/>
  <c r="AH15" i="33"/>
  <c r="AZ26" i="33"/>
  <c r="BM26" i="33" s="1"/>
  <c r="BO26" i="33" s="1"/>
  <c r="AX26" i="33"/>
  <c r="AY26" i="33"/>
  <c r="AJ29" i="33"/>
  <c r="AW29" i="33" s="1"/>
  <c r="AI29" i="33"/>
  <c r="AH29" i="33"/>
  <c r="AZ20" i="33"/>
  <c r="BM20" i="33" s="1"/>
  <c r="AX20" i="33"/>
  <c r="AY20" i="33"/>
  <c r="AY12" i="33"/>
  <c r="AX12" i="33"/>
  <c r="AZ12" i="33"/>
  <c r="AZ21" i="33"/>
  <c r="AY21" i="33"/>
  <c r="AX21" i="33"/>
  <c r="AH36" i="29"/>
  <c r="BN9" i="33"/>
  <c r="BO18" i="33"/>
  <c r="BN18" i="33"/>
  <c r="BO32" i="33"/>
  <c r="BN32" i="33"/>
  <c r="BN35" i="33"/>
  <c r="BO35" i="33"/>
  <c r="BO25" i="33"/>
  <c r="BN25" i="33"/>
  <c r="BM31" i="33"/>
  <c r="BM13" i="33"/>
  <c r="BO34" i="33"/>
  <c r="BN34" i="33"/>
  <c r="BN38" i="33"/>
  <c r="BO14" i="33"/>
  <c r="BN14" i="33"/>
  <c r="BN19" i="33"/>
  <c r="BO19" i="33"/>
  <c r="BN33" i="33"/>
  <c r="BO33" i="33"/>
  <c r="BO16" i="33"/>
  <c r="BN16" i="33"/>
  <c r="BN24" i="33"/>
  <c r="BO24" i="33"/>
  <c r="BM30" i="33"/>
  <c r="BL29" i="33" s="1"/>
  <c r="BM21" i="33"/>
  <c r="BO10" i="33"/>
  <c r="BN10" i="33"/>
  <c r="BO17" i="33"/>
  <c r="BN17" i="33"/>
  <c r="BM12" i="33"/>
  <c r="BO23" i="33"/>
  <c r="BN23" i="33"/>
  <c r="AI17" i="29"/>
  <c r="AH17" i="29"/>
  <c r="AY17" i="29"/>
  <c r="AX17" i="29"/>
  <c r="AJ36" i="29"/>
  <c r="AW36" i="29" s="1"/>
  <c r="AY36" i="29" s="1"/>
  <c r="AI25" i="29"/>
  <c r="AI27" i="29"/>
  <c r="T20" i="29"/>
  <c r="AG20" i="29" s="1"/>
  <c r="AH20" i="29" s="1"/>
  <c r="AH25" i="29"/>
  <c r="AI15" i="29"/>
  <c r="AH27" i="29"/>
  <c r="AH15" i="29"/>
  <c r="S30" i="29"/>
  <c r="AH31" i="29"/>
  <c r="AI31" i="29"/>
  <c r="R30" i="29"/>
  <c r="S20" i="29"/>
  <c r="S10" i="29"/>
  <c r="T10" i="29"/>
  <c r="AG10" i="29" s="1"/>
  <c r="AJ10" i="29" s="1"/>
  <c r="AW10" i="29" s="1"/>
  <c r="AI18" i="29"/>
  <c r="AH18" i="29"/>
  <c r="AY39" i="29"/>
  <c r="AZ39" i="29"/>
  <c r="BM39" i="29" s="1"/>
  <c r="AX39" i="29"/>
  <c r="AZ13" i="29"/>
  <c r="BM13" i="29" s="1"/>
  <c r="AX13" i="29"/>
  <c r="AY13" i="29"/>
  <c r="AZ28" i="29"/>
  <c r="BM28" i="29" s="1"/>
  <c r="AY28" i="29"/>
  <c r="AX28" i="29"/>
  <c r="AJ12" i="29"/>
  <c r="AW12" i="29" s="1"/>
  <c r="AI12" i="29"/>
  <c r="AH12" i="29"/>
  <c r="AY31" i="29"/>
  <c r="AZ31" i="29"/>
  <c r="BM31" i="29" s="1"/>
  <c r="AX31" i="29"/>
  <c r="AZ19" i="29"/>
  <c r="BM19" i="29" s="1"/>
  <c r="AY19" i="29"/>
  <c r="AX19" i="29"/>
  <c r="AZ18" i="29"/>
  <c r="BM18" i="29" s="1"/>
  <c r="AY18" i="29"/>
  <c r="AX18" i="29"/>
  <c r="BO35" i="29"/>
  <c r="BN35" i="29"/>
  <c r="AJ33" i="29"/>
  <c r="AW33" i="29" s="1"/>
  <c r="AI33" i="29"/>
  <c r="AH33" i="29"/>
  <c r="AZ38" i="29"/>
  <c r="BM38" i="29" s="1"/>
  <c r="AX38" i="29"/>
  <c r="AY38" i="29"/>
  <c r="AY25" i="29"/>
  <c r="AX25" i="29"/>
  <c r="AZ25" i="29"/>
  <c r="BM25" i="29" s="1"/>
  <c r="AX32" i="29"/>
  <c r="AZ32" i="29"/>
  <c r="BM32" i="29" s="1"/>
  <c r="AY32" i="29"/>
  <c r="AJ14" i="29"/>
  <c r="AW14" i="29" s="1"/>
  <c r="AI14" i="29"/>
  <c r="AH14" i="29"/>
  <c r="AY34" i="29"/>
  <c r="AX34" i="29"/>
  <c r="AZ34" i="29"/>
  <c r="BM34" i="29" s="1"/>
  <c r="AY15" i="29"/>
  <c r="AX15" i="29"/>
  <c r="AZ15" i="29"/>
  <c r="BM15" i="29" s="1"/>
  <c r="AI30" i="29"/>
  <c r="AJ30" i="29"/>
  <c r="AW30" i="29" s="1"/>
  <c r="BO26" i="29"/>
  <c r="BN26" i="29"/>
  <c r="AZ11" i="29"/>
  <c r="BM11" i="29" s="1"/>
  <c r="AX11" i="29"/>
  <c r="AY11" i="29"/>
  <c r="AY16" i="29"/>
  <c r="AX16" i="29"/>
  <c r="AZ16" i="29"/>
  <c r="BM16" i="29" s="1"/>
  <c r="AZ27" i="29"/>
  <c r="BM27" i="29" s="1"/>
  <c r="AY27" i="29"/>
  <c r="AX27" i="29"/>
  <c r="AX23" i="29"/>
  <c r="AZ23" i="29"/>
  <c r="BM23" i="29" s="1"/>
  <c r="AY23" i="29"/>
  <c r="AZ29" i="29"/>
  <c r="BM29" i="29" s="1"/>
  <c r="AY29" i="29"/>
  <c r="AX29" i="29"/>
  <c r="AJ22" i="29"/>
  <c r="AW22" i="29" s="1"/>
  <c r="AI22" i="29"/>
  <c r="AH22" i="29"/>
  <c r="AJ24" i="29"/>
  <c r="AW24" i="29" s="1"/>
  <c r="AI24" i="29"/>
  <c r="AH24" i="29"/>
  <c r="BO17" i="29"/>
  <c r="BN17" i="29"/>
  <c r="AZ37" i="29"/>
  <c r="BM37" i="29" s="1"/>
  <c r="AY37" i="29"/>
  <c r="AX37" i="29"/>
  <c r="AZ21" i="29"/>
  <c r="BM21" i="29" s="1"/>
  <c r="AY21" i="29"/>
  <c r="AX21" i="29"/>
  <c r="BO11" i="33" l="1"/>
  <c r="AZ36" i="29"/>
  <c r="BM36" i="29" s="1"/>
  <c r="AX36" i="29"/>
  <c r="AY15" i="33"/>
  <c r="AZ15" i="33"/>
  <c r="AX15" i="33"/>
  <c r="BO20" i="33"/>
  <c r="BN20" i="33"/>
  <c r="BN26" i="33"/>
  <c r="AZ29" i="33"/>
  <c r="AX29" i="33"/>
  <c r="AY29" i="33"/>
  <c r="BM15" i="33"/>
  <c r="BN30" i="33"/>
  <c r="BO30" i="33"/>
  <c r="BO31" i="33"/>
  <c r="BN31" i="33"/>
  <c r="BN12" i="33"/>
  <c r="BO12" i="33"/>
  <c r="BM29" i="33"/>
  <c r="BN21" i="33"/>
  <c r="BO21" i="33"/>
  <c r="BO13" i="33"/>
  <c r="BN13" i="33"/>
  <c r="BO22" i="33"/>
  <c r="BN22" i="33"/>
  <c r="BO38" i="33"/>
  <c r="BP38" i="33"/>
  <c r="BP9" i="33"/>
  <c r="BO9" i="33"/>
  <c r="AJ20" i="29"/>
  <c r="AW20" i="29" s="1"/>
  <c r="AZ20" i="29" s="1"/>
  <c r="BM20" i="29" s="1"/>
  <c r="AI20" i="29"/>
  <c r="AI10" i="29"/>
  <c r="AH10" i="29"/>
  <c r="BO25" i="29"/>
  <c r="BN25" i="29"/>
  <c r="AX33" i="29"/>
  <c r="AY33" i="29"/>
  <c r="AZ33" i="29"/>
  <c r="BM33" i="29" s="1"/>
  <c r="BN19" i="29"/>
  <c r="BO19" i="29"/>
  <c r="BO11" i="29"/>
  <c r="BN11" i="29"/>
  <c r="BN34" i="29"/>
  <c r="BO34" i="29"/>
  <c r="BN28" i="29"/>
  <c r="BO28" i="29"/>
  <c r="BN16" i="29"/>
  <c r="BO16" i="29"/>
  <c r="AY30" i="29"/>
  <c r="AZ30" i="29"/>
  <c r="BM30" i="29" s="1"/>
  <c r="AX30" i="29"/>
  <c r="BO13" i="29"/>
  <c r="BN13" i="29"/>
  <c r="BN27" i="29"/>
  <c r="BO27" i="29"/>
  <c r="BN18" i="29"/>
  <c r="BO18" i="29"/>
  <c r="BO21" i="29"/>
  <c r="BN21" i="29"/>
  <c r="BN36" i="29"/>
  <c r="BO36" i="29"/>
  <c r="BN15" i="29"/>
  <c r="BO15" i="29"/>
  <c r="AX14" i="29"/>
  <c r="AY14" i="29"/>
  <c r="AZ14" i="29"/>
  <c r="BM14" i="29" s="1"/>
  <c r="AZ12" i="29"/>
  <c r="BM12" i="29" s="1"/>
  <c r="AY12" i="29"/>
  <c r="AX12" i="29"/>
  <c r="BO39" i="29"/>
  <c r="BN39" i="29"/>
  <c r="BO29" i="29"/>
  <c r="BN29" i="29"/>
  <c r="BO31" i="29"/>
  <c r="BN31" i="29"/>
  <c r="BO32" i="29"/>
  <c r="BN32" i="29"/>
  <c r="AX24" i="29"/>
  <c r="AY24" i="29"/>
  <c r="AZ24" i="29"/>
  <c r="BM24" i="29" s="1"/>
  <c r="BO38" i="29"/>
  <c r="BN38" i="29"/>
  <c r="BN37" i="29"/>
  <c r="BO37" i="29"/>
  <c r="AZ22" i="29"/>
  <c r="BM22" i="29" s="1"/>
  <c r="AY22" i="29"/>
  <c r="AX22" i="29"/>
  <c r="BO23" i="29"/>
  <c r="BN23" i="29"/>
  <c r="AX10" i="29"/>
  <c r="AY10" i="29"/>
  <c r="AZ10" i="29"/>
  <c r="BM10" i="29" s="1"/>
  <c r="BO15" i="33" l="1"/>
  <c r="BN15" i="33"/>
  <c r="BO29" i="33"/>
  <c r="BN29" i="33"/>
  <c r="AY20" i="29"/>
  <c r="AX20" i="29"/>
  <c r="BN10" i="29"/>
  <c r="BO10" i="29"/>
  <c r="BO22" i="29"/>
  <c r="BN22" i="29"/>
  <c r="BN20" i="29"/>
  <c r="BO20" i="29"/>
  <c r="BO14" i="29"/>
  <c r="BN14" i="29"/>
  <c r="BO12" i="29"/>
  <c r="BN12" i="29"/>
  <c r="BO33" i="29"/>
  <c r="BN33" i="29"/>
  <c r="BO24" i="29"/>
  <c r="BN24" i="29"/>
  <c r="BO30" i="29"/>
  <c r="BN30" i="29"/>
</calcChain>
</file>

<file path=xl/sharedStrings.xml><?xml version="1.0" encoding="utf-8"?>
<sst xmlns="http://schemas.openxmlformats.org/spreadsheetml/2006/main" count="199" uniqueCount="93">
  <si>
    <t>KG</t>
    <phoneticPr fontId="2"/>
  </si>
  <si>
    <t>枚</t>
    <rPh sb="0" eb="1">
      <t>マイ</t>
    </rPh>
    <phoneticPr fontId="2"/>
  </si>
  <si>
    <t>米ドル</t>
    <rPh sb="0" eb="1">
      <t>ベイ</t>
    </rPh>
    <phoneticPr fontId="2"/>
  </si>
  <si>
    <t>品目名を選択</t>
    <rPh sb="0" eb="2">
      <t>ヒンモク</t>
    </rPh>
    <rPh sb="2" eb="3">
      <t>メイ</t>
    </rPh>
    <rPh sb="4" eb="6">
      <t>センタク</t>
    </rPh>
    <phoneticPr fontId="2"/>
  </si>
  <si>
    <r>
      <rPr>
        <sz val="10"/>
        <rFont val="ＭＳ Ｐゴシック"/>
        <family val="3"/>
        <charset val="128"/>
      </rPr>
      <t>ほたて貝</t>
    </r>
    <rPh sb="3" eb="4">
      <t>カイ</t>
    </rPh>
    <phoneticPr fontId="2"/>
  </si>
  <si>
    <r>
      <rPr>
        <sz val="10"/>
        <rFont val="ＭＳ Ｐゴシック"/>
        <family val="3"/>
        <charset val="128"/>
      </rPr>
      <t>ぶり・さんま・貝柱及び煮干し</t>
    </r>
    <rPh sb="7" eb="9">
      <t>カイバシラ</t>
    </rPh>
    <rPh sb="9" eb="10">
      <t>オヨ</t>
    </rPh>
    <rPh sb="11" eb="13">
      <t>ニボ</t>
    </rPh>
    <phoneticPr fontId="2"/>
  </si>
  <si>
    <r>
      <rPr>
        <sz val="10"/>
        <rFont val="ＭＳ Ｐゴシック"/>
        <family val="3"/>
        <charset val="128"/>
      </rPr>
      <t>ばら干しの青のり及びひとえぐさ</t>
    </r>
    <rPh sb="2" eb="3">
      <t>ホ</t>
    </rPh>
    <rPh sb="5" eb="6">
      <t>アオ</t>
    </rPh>
    <rPh sb="8" eb="9">
      <t>オヨ</t>
    </rPh>
    <phoneticPr fontId="2"/>
  </si>
  <si>
    <r>
      <rPr>
        <sz val="10"/>
        <rFont val="ＭＳ Ｐゴシック"/>
        <family val="3"/>
        <charset val="128"/>
      </rPr>
      <t>たらの卵</t>
    </r>
    <rPh sb="3" eb="4">
      <t>タマゴ</t>
    </rPh>
    <phoneticPr fontId="2"/>
  </si>
  <si>
    <r>
      <rPr>
        <sz val="10"/>
        <rFont val="ＭＳ Ｐゴシック"/>
        <family val="3"/>
        <charset val="128"/>
      </rPr>
      <t>干しするめ</t>
    </r>
    <rPh sb="0" eb="1">
      <t>ホ</t>
    </rPh>
    <phoneticPr fontId="2"/>
  </si>
  <si>
    <r>
      <rPr>
        <sz val="10"/>
        <rFont val="ＭＳ Ｐゴシック"/>
        <family val="3"/>
        <charset val="128"/>
      </rPr>
      <t>無糖の味付けのり</t>
    </r>
    <rPh sb="0" eb="2">
      <t>ムトウ</t>
    </rPh>
    <rPh sb="3" eb="5">
      <t>アジツ</t>
    </rPh>
    <phoneticPr fontId="2"/>
  </si>
  <si>
    <r>
      <rPr>
        <sz val="10"/>
        <rFont val="ＭＳ Ｐゴシック"/>
        <family val="3"/>
        <charset val="128"/>
      </rPr>
      <t>すけそうだら</t>
    </r>
    <phoneticPr fontId="2"/>
  </si>
  <si>
    <r>
      <rPr>
        <sz val="10"/>
        <rFont val="ＭＳ Ｐゴシック"/>
        <family val="3"/>
        <charset val="128"/>
      </rPr>
      <t>たら</t>
    </r>
    <phoneticPr fontId="2"/>
  </si>
  <si>
    <r>
      <rPr>
        <sz val="10"/>
        <rFont val="ＭＳ Ｐゴシック"/>
        <family val="3"/>
        <charset val="128"/>
      </rPr>
      <t>こんぶ</t>
    </r>
    <phoneticPr fontId="2"/>
  </si>
  <si>
    <r>
      <rPr>
        <sz val="10"/>
        <rFont val="ＭＳ Ｐゴシック"/>
        <family val="3"/>
        <charset val="128"/>
      </rPr>
      <t>あじ</t>
    </r>
    <phoneticPr fontId="2"/>
  </si>
  <si>
    <r>
      <rPr>
        <sz val="10"/>
        <rFont val="ＭＳ Ｐゴシック"/>
        <family val="3"/>
        <charset val="128"/>
      </rPr>
      <t>いわし</t>
    </r>
    <phoneticPr fontId="2"/>
  </si>
  <si>
    <r>
      <rPr>
        <sz val="10"/>
        <rFont val="ＭＳ Ｐゴシック"/>
        <family val="3"/>
        <charset val="128"/>
      </rPr>
      <t>さば</t>
    </r>
    <phoneticPr fontId="2"/>
  </si>
  <si>
    <t>いか</t>
    <phoneticPr fontId="2"/>
  </si>
  <si>
    <r>
      <t>KG</t>
    </r>
    <r>
      <rPr>
        <sz val="10"/>
        <rFont val="ＭＳ Ｐゴシック"/>
        <family val="3"/>
        <charset val="128"/>
      </rPr>
      <t>（すり身は要原魚換算）</t>
    </r>
    <rPh sb="7" eb="8">
      <t>ヨウ</t>
    </rPh>
    <rPh sb="8" eb="9">
      <t>ゲン</t>
    </rPh>
    <rPh sb="9" eb="10">
      <t>ギョ</t>
    </rPh>
    <rPh sb="10" eb="12">
      <t>カンサン</t>
    </rPh>
    <phoneticPr fontId="2"/>
  </si>
  <si>
    <r>
      <t>KG</t>
    </r>
    <r>
      <rPr>
        <sz val="10"/>
        <rFont val="ＭＳ Ｐゴシック"/>
        <family val="3"/>
        <charset val="128"/>
      </rPr>
      <t>（むき身、貝柱、貝ひも、乾燥品は要原貝換算）</t>
    </r>
    <rPh sb="5" eb="6">
      <t>ミ</t>
    </rPh>
    <rPh sb="7" eb="9">
      <t>カイバシラ</t>
    </rPh>
    <rPh sb="10" eb="11">
      <t>カイ</t>
    </rPh>
    <rPh sb="14" eb="16">
      <t>カンソウ</t>
    </rPh>
    <rPh sb="16" eb="17">
      <t>シナ</t>
    </rPh>
    <rPh sb="18" eb="19">
      <t>ヨウ</t>
    </rPh>
    <rPh sb="19" eb="20">
      <t>ゲン</t>
    </rPh>
    <rPh sb="20" eb="21">
      <t>カイ</t>
    </rPh>
    <rPh sb="21" eb="23">
      <t>カンサン</t>
    </rPh>
    <phoneticPr fontId="2"/>
  </si>
  <si>
    <t>KG</t>
    <phoneticPr fontId="2"/>
  </si>
  <si>
    <t>品目名選択後に自動入力されます。</t>
    <rPh sb="0" eb="2">
      <t>ヒンモク</t>
    </rPh>
    <rPh sb="2" eb="3">
      <t>メイ</t>
    </rPh>
    <rPh sb="3" eb="5">
      <t>センタク</t>
    </rPh>
    <rPh sb="5" eb="6">
      <t>アト</t>
    </rPh>
    <rPh sb="7" eb="9">
      <t>ジドウ</t>
    </rPh>
    <rPh sb="9" eb="11">
      <t>ニュウリョク</t>
    </rPh>
    <phoneticPr fontId="2"/>
  </si>
  <si>
    <t>品目名</t>
    <rPh sb="0" eb="3">
      <t>ヒンモクメイ</t>
    </rPh>
    <phoneticPr fontId="2"/>
  </si>
  <si>
    <t>入力単位</t>
    <rPh sb="0" eb="2">
      <t>ニュウリョク</t>
    </rPh>
    <rPh sb="2" eb="4">
      <t>タンイ</t>
    </rPh>
    <phoneticPr fontId="2"/>
  </si>
  <si>
    <t>韓国産　干しのり</t>
    <rPh sb="0" eb="2">
      <t>カンコク</t>
    </rPh>
    <rPh sb="2" eb="3">
      <t>サン</t>
    </rPh>
    <rPh sb="4" eb="5">
      <t>ホ</t>
    </rPh>
    <phoneticPr fontId="2"/>
  </si>
  <si>
    <t>中国産　干しのり</t>
    <rPh sb="0" eb="2">
      <t>チュウゴク</t>
    </rPh>
    <rPh sb="2" eb="3">
      <t>サン</t>
    </rPh>
    <rPh sb="4" eb="5">
      <t>ホ</t>
    </rPh>
    <phoneticPr fontId="2"/>
  </si>
  <si>
    <t>韓国産　のりの調製品　（無糖の味付けのりを除く。）</t>
    <rPh sb="0" eb="2">
      <t>カンコク</t>
    </rPh>
    <rPh sb="2" eb="3">
      <t>サン</t>
    </rPh>
    <rPh sb="7" eb="10">
      <t>チョウセイヒン</t>
    </rPh>
    <rPh sb="12" eb="14">
      <t>ムトウ</t>
    </rPh>
    <rPh sb="15" eb="17">
      <t>アジツ</t>
    </rPh>
    <rPh sb="21" eb="22">
      <t>ノゾ</t>
    </rPh>
    <phoneticPr fontId="2"/>
  </si>
  <si>
    <t>中国産　のりの調製品　（無糖の味付けのりを除く。）</t>
    <rPh sb="0" eb="2">
      <t>チュウゴク</t>
    </rPh>
    <rPh sb="2" eb="3">
      <t>サン</t>
    </rPh>
    <rPh sb="7" eb="10">
      <t>チョウセイヒン</t>
    </rPh>
    <rPh sb="12" eb="14">
      <t>ムトウ</t>
    </rPh>
    <rPh sb="15" eb="17">
      <t>アジツ</t>
    </rPh>
    <rPh sb="21" eb="22">
      <t>ノゾ</t>
    </rPh>
    <phoneticPr fontId="2"/>
  </si>
  <si>
    <t>にしん</t>
    <phoneticPr fontId="2"/>
  </si>
  <si>
    <t>※　報告対象年度は、当年度を含む直近３年度とする。</t>
    <phoneticPr fontId="2"/>
  </si>
  <si>
    <t>総通関数量</t>
    <rPh sb="0" eb="5">
      <t>ソウツウカンスウリョウ</t>
    </rPh>
    <phoneticPr fontId="2"/>
  </si>
  <si>
    <t>未通関数量</t>
    <rPh sb="0" eb="5">
      <t>ミツウカンスウリョウ</t>
    </rPh>
    <phoneticPr fontId="2"/>
  </si>
  <si>
    <t>　年度割当　合計※</t>
    <rPh sb="1" eb="3">
      <t>ネンド</t>
    </rPh>
    <rPh sb="3" eb="5">
      <t>ワリア</t>
    </rPh>
    <rPh sb="6" eb="8">
      <t>ゴウケイ</t>
    </rPh>
    <phoneticPr fontId="2"/>
  </si>
  <si>
    <t>すけそうだら</t>
  </si>
  <si>
    <t>水産 太郎</t>
    <rPh sb="0" eb="2">
      <t>スイサン</t>
    </rPh>
    <rPh sb="3" eb="5">
      <t>タロウ</t>
    </rPh>
    <phoneticPr fontId="2"/>
  </si>
  <si>
    <t>○○○○協同組合連合会</t>
    <rPh sb="4" eb="11">
      <t>キョウドウクミアイレンゴウカイ</t>
    </rPh>
    <phoneticPr fontId="2"/>
  </si>
  <si>
    <t>-</t>
  </si>
  <si>
    <t>５年度割当　合計※</t>
    <rPh sb="1" eb="3">
      <t>ネンド</t>
    </rPh>
    <rPh sb="3" eb="5">
      <t>ワリア</t>
    </rPh>
    <rPh sb="6" eb="8">
      <t>ゴウケイ</t>
    </rPh>
    <phoneticPr fontId="2"/>
  </si>
  <si>
    <t>報告年月日</t>
    <rPh sb="0" eb="2">
      <t>ホウコク</t>
    </rPh>
    <rPh sb="2" eb="5">
      <t>ネンガッピ</t>
    </rPh>
    <phoneticPr fontId="2"/>
  </si>
  <si>
    <t>03-6744-1867</t>
    <phoneticPr fontId="2"/>
  </si>
  <si>
    <t>１～３月</t>
    <rPh sb="3" eb="4">
      <t>ガツ</t>
    </rPh>
    <phoneticPr fontId="2"/>
  </si>
  <si>
    <t>４～６月</t>
    <rPh sb="3" eb="4">
      <t>ガツ</t>
    </rPh>
    <phoneticPr fontId="2"/>
  </si>
  <si>
    <t>７～９月</t>
    <rPh sb="3" eb="4">
      <t>ガツ</t>
    </rPh>
    <phoneticPr fontId="2"/>
  </si>
  <si>
    <t>10～12月</t>
    <rPh sb="5" eb="6">
      <t>ガツ</t>
    </rPh>
    <phoneticPr fontId="2"/>
  </si>
  <si>
    <t>年</t>
    <rPh sb="0" eb="1">
      <t>トシ</t>
    </rPh>
    <phoneticPr fontId="2"/>
  </si>
  <si>
    <t>未選択</t>
    <rPh sb="0" eb="3">
      <t>ミセンタク</t>
    </rPh>
    <phoneticPr fontId="2"/>
  </si>
  <si>
    <t>import_mp@maff.go.jp</t>
  </si>
  <si>
    <t>提出日</t>
    <rPh sb="0" eb="3">
      <t>テイシュツビ</t>
    </rPh>
    <phoneticPr fontId="2"/>
  </si>
  <si>
    <t>報告年月</t>
    <rPh sb="0" eb="2">
      <t>ホウコク</t>
    </rPh>
    <rPh sb="2" eb="4">
      <t>ネンゲツ</t>
    </rPh>
    <phoneticPr fontId="2"/>
  </si>
  <si>
    <t>提出日</t>
    <rPh sb="0" eb="2">
      <t>テイシュツ</t>
    </rPh>
    <rPh sb="2" eb="3">
      <t>ビ</t>
    </rPh>
    <phoneticPr fontId="2"/>
  </si>
  <si>
    <t>報告年月</t>
    <rPh sb="0" eb="4">
      <t>ホウコクネンゲツ</t>
    </rPh>
    <phoneticPr fontId="2"/>
  </si>
  <si>
    <t>別紙様式４</t>
    <rPh sb="0" eb="4">
      <t>ベッシヨウシキ</t>
    </rPh>
    <phoneticPr fontId="2"/>
  </si>
  <si>
    <t>（毎年1月、4月、7月及び10月の各月15日までにメールで水産庁に提出する。）</t>
    <rPh sb="29" eb="32">
      <t>スイサンチョウ</t>
    </rPh>
    <phoneticPr fontId="2"/>
  </si>
  <si>
    <t>累計輸入通関実績報告書</t>
    <rPh sb="0" eb="2">
      <t>ルイケイ</t>
    </rPh>
    <rPh sb="2" eb="4">
      <t>ユニュウ</t>
    </rPh>
    <rPh sb="4" eb="6">
      <t>ツウカン</t>
    </rPh>
    <rPh sb="6" eb="8">
      <t>ジッセキ</t>
    </rPh>
    <rPh sb="8" eb="11">
      <t>ホウコクショ</t>
    </rPh>
    <phoneticPr fontId="2"/>
  </si>
  <si>
    <t>団体名</t>
    <rPh sb="0" eb="2">
      <t>ダンタイ</t>
    </rPh>
    <rPh sb="2" eb="3">
      <t>メイ</t>
    </rPh>
    <phoneticPr fontId="2"/>
  </si>
  <si>
    <t>担当者名</t>
    <rPh sb="0" eb="4">
      <t>タントウシャメイ</t>
    </rPh>
    <phoneticPr fontId="2"/>
  </si>
  <si>
    <t>割当方式</t>
    <rPh sb="0" eb="2">
      <t>ワリアテ</t>
    </rPh>
    <rPh sb="2" eb="4">
      <t>ホウシキ</t>
    </rPh>
    <phoneticPr fontId="2"/>
  </si>
  <si>
    <t>電話番号</t>
    <rPh sb="0" eb="2">
      <t>デンワ</t>
    </rPh>
    <rPh sb="2" eb="4">
      <t>バンゴウ</t>
    </rPh>
    <phoneticPr fontId="2"/>
  </si>
  <si>
    <t>品目名</t>
    <rPh sb="0" eb="2">
      <t>ヒンモク</t>
    </rPh>
    <rPh sb="2" eb="3">
      <t>メイ</t>
    </rPh>
    <phoneticPr fontId="2"/>
  </si>
  <si>
    <t>メールアドレス</t>
    <phoneticPr fontId="2"/>
  </si>
  <si>
    <t>単位</t>
    <rPh sb="0" eb="2">
      <t>タンイ</t>
    </rPh>
    <phoneticPr fontId="2"/>
  </si>
  <si>
    <t>輸入者名</t>
    <rPh sb="0" eb="3">
      <t>ユニュウシャ</t>
    </rPh>
    <rPh sb="3" eb="4">
      <t>メイ</t>
    </rPh>
    <phoneticPr fontId="2"/>
  </si>
  <si>
    <t>割当数量</t>
    <rPh sb="0" eb="2">
      <t>ワリアテ</t>
    </rPh>
    <rPh sb="2" eb="4">
      <t>スウリョウ</t>
    </rPh>
    <phoneticPr fontId="2"/>
  </si>
  <si>
    <t>消化率</t>
    <rPh sb="0" eb="2">
      <t>ショウカ</t>
    </rPh>
    <rPh sb="2" eb="3">
      <t>リツ</t>
    </rPh>
    <phoneticPr fontId="2"/>
  </si>
  <si>
    <t>前年までの
累計通関数量</t>
    <rPh sb="0" eb="2">
      <t>ゼンネン</t>
    </rPh>
    <rPh sb="6" eb="8">
      <t>ルイケイ</t>
    </rPh>
    <rPh sb="8" eb="10">
      <t>ツウカン</t>
    </rPh>
    <rPh sb="10" eb="12">
      <t>スウリョウ</t>
    </rPh>
    <phoneticPr fontId="2"/>
  </si>
  <si>
    <t>↓H列を入力すると自動入力されます。</t>
    <rPh sb="2" eb="3">
      <t>レツ</t>
    </rPh>
    <rPh sb="4" eb="6">
      <t>ニュウリョク</t>
    </rPh>
    <rPh sb="9" eb="13">
      <t>ジドウニュウリョク</t>
    </rPh>
    <phoneticPr fontId="2"/>
  </si>
  <si>
    <t>※　報告は直近３年度分のため、適宜シート上で過去年度セルを消去、新年度セルを追加してください。</t>
    <rPh sb="2" eb="4">
      <t>ホウコク</t>
    </rPh>
    <rPh sb="5" eb="7">
      <t>チョッキン</t>
    </rPh>
    <rPh sb="8" eb="10">
      <t>ネンド</t>
    </rPh>
    <rPh sb="10" eb="11">
      <t>ブン</t>
    </rPh>
    <rPh sb="15" eb="17">
      <t>テキギ</t>
    </rPh>
    <rPh sb="20" eb="21">
      <t>ジョウ</t>
    </rPh>
    <rPh sb="22" eb="24">
      <t>カコ</t>
    </rPh>
    <rPh sb="24" eb="26">
      <t>ネンド</t>
    </rPh>
    <rPh sb="29" eb="31">
      <t>ショウキョ</t>
    </rPh>
    <rPh sb="32" eb="35">
      <t>シンネンド</t>
    </rPh>
    <rPh sb="38" eb="40">
      <t>ツイカ</t>
    </rPh>
    <phoneticPr fontId="2"/>
  </si>
  <si>
    <t>輸入承認番号</t>
    <rPh sb="0" eb="4">
      <t>ユニュウショウニン</t>
    </rPh>
    <rPh sb="4" eb="6">
      <t>バンゴウ</t>
    </rPh>
    <phoneticPr fontId="2"/>
  </si>
  <si>
    <t>IL（24-IQ)HAE-S02xxx</t>
  </si>
  <si>
    <t>IL（24-IQ)HAE-S03xxx</t>
  </si>
  <si>
    <t>IL（24-IQ)HAE-S04xxx</t>
  </si>
  <si>
    <t>IL（24-IQ)HAE-S05xxx</t>
  </si>
  <si>
    <t>IL（24-IQ)HAE-S06xxx</t>
  </si>
  <si>
    <t>IL（24-IQ)HAE-S07xxx</t>
  </si>
  <si>
    <t>IL（25-IQ)HAE-S02xxx</t>
  </si>
  <si>
    <t>IL（25-IQ)HAE-S03xxx</t>
  </si>
  <si>
    <t>IL（25-IQ)HAE-S04xxx</t>
  </si>
  <si>
    <t>IL（25-IQ)HAE-S05xxx</t>
  </si>
  <si>
    <t>IL（25-IQ)HAE-S06xxx</t>
  </si>
  <si>
    <t>IL（25-IQ)HAE-S07xxx</t>
  </si>
  <si>
    <t>IL（25-IQ)HAE-S08xxx</t>
  </si>
  <si>
    <t>IL（23-IQ)HAE-S02xxx</t>
  </si>
  <si>
    <t>IL（23-IQ)HAE-S03xxx</t>
  </si>
  <si>
    <t>IL（23-IQ)HAE-S04xxx</t>
  </si>
  <si>
    <t>IL（23-IQ)HAE-S05xxx</t>
  </si>
  <si>
    <t>IL（23-IQ)HAE-S06xxx</t>
  </si>
  <si>
    <t>IL（23-IQ)HAE-S07xxx</t>
  </si>
  <si>
    <t>IL（23-IQ)HAE-S08xxx</t>
  </si>
  <si>
    <t>会社名</t>
    <rPh sb="0" eb="3">
      <t>カイシャメイ</t>
    </rPh>
    <phoneticPr fontId="2"/>
  </si>
  <si>
    <t>輸入承認番号</t>
    <rPh sb="0" eb="6">
      <t>ユニュウショウニンバンゴウ</t>
    </rPh>
    <phoneticPr fontId="2"/>
  </si>
  <si>
    <t>海外水産開発割当て</t>
    <rPh sb="0" eb="8">
      <t>カイガイスイサンカイハツワリアテ</t>
    </rPh>
    <phoneticPr fontId="2"/>
  </si>
  <si>
    <t>IL（23-IQ)HAE-S01xxx</t>
  </si>
  <si>
    <t>IL（24-IQ)HAE-S01xxx</t>
  </si>
  <si>
    <t>IL（25-IQ)HAE-S01xxx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</si>
</sst>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yyyy&quot;年&quot;m&quot;月&quot;;@"/>
    <numFmt numFmtId="178" formatCode="0.0%"/>
    <numFmt numFmtId="179" formatCode="[$-F800]dddd\,\ mmmm\ dd\,\ yyyy"/>
  </numFmts>
  <fonts count="22" x14ac:knownFonts="1">
    <font>
      <sz val="11"/>
      <color theme="1"/>
      <name val="Arial"/>
      <family val="2"/>
      <charset val="128"/>
    </font>
    <font>
      <sz val="11"/>
      <color theme="1"/>
      <name val="Arial"/>
      <family val="2"/>
      <charset val="128"/>
    </font>
    <font>
      <sz val="6"/>
      <name val="Arial"/>
      <family val="2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128"/>
    </font>
    <font>
      <u/>
      <sz val="11"/>
      <color theme="10"/>
      <name val="Arial"/>
      <family val="2"/>
      <charset val="128"/>
    </font>
    <font>
      <sz val="11"/>
      <name val="ＭＳ Ｐゴシック"/>
      <family val="3"/>
      <charset val="128"/>
    </font>
    <font>
      <sz val="10"/>
      <color rgb="FF0070C0"/>
      <name val="Arial"/>
      <family val="2"/>
    </font>
    <font>
      <sz val="10"/>
      <color theme="1"/>
      <name val="ＭＳ Ｐゴシック"/>
      <family val="3"/>
      <charset val="128"/>
    </font>
    <font>
      <sz val="10"/>
      <name val="ＭＳ Ｐゴシック"/>
      <family val="2"/>
      <charset val="128"/>
    </font>
    <font>
      <b/>
      <sz val="10"/>
      <name val="ＭＳ Ｐゴシック"/>
      <family val="3"/>
      <charset val="128"/>
    </font>
    <font>
      <b/>
      <sz val="10"/>
      <color rgb="FF0070C0"/>
      <name val="Arial"/>
      <family val="2"/>
    </font>
    <font>
      <sz val="11"/>
      <color theme="1"/>
      <name val="ＭＳ Ｐゴシック"/>
      <family val="2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color rgb="FFFFFF00"/>
      <name val="ＭＳ Ｐゴシック"/>
      <family val="2"/>
      <charset val="128"/>
    </font>
    <font>
      <sz val="10"/>
      <color rgb="FFFFFF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/>
    <xf numFmtId="0" fontId="8" fillId="0" borderId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176" fontId="12" fillId="3" borderId="6" xfId="0" applyNumberFormat="1" applyFont="1" applyFill="1" applyBorder="1" applyProtection="1">
      <alignment vertical="center"/>
      <protection locked="0"/>
    </xf>
    <xf numFmtId="176" fontId="5" fillId="3" borderId="7" xfId="0" applyNumberFormat="1" applyFont="1" applyFill="1" applyBorder="1" applyAlignment="1" applyProtection="1">
      <alignment vertical="center" shrinkToFit="1"/>
      <protection locked="0"/>
    </xf>
    <xf numFmtId="176" fontId="13" fillId="3" borderId="5" xfId="0" applyNumberFormat="1" applyFont="1" applyFill="1" applyBorder="1" applyAlignment="1" applyProtection="1">
      <alignment vertical="center" shrinkToFit="1"/>
      <protection locked="0"/>
    </xf>
    <xf numFmtId="178" fontId="5" fillId="3" borderId="5" xfId="1" applyNumberFormat="1" applyFont="1" applyFill="1" applyBorder="1" applyAlignment="1" applyProtection="1">
      <alignment vertical="center" shrinkToFit="1"/>
      <protection locked="0"/>
    </xf>
    <xf numFmtId="176" fontId="5" fillId="3" borderId="0" xfId="0" applyNumberFormat="1" applyFont="1" applyFill="1" applyAlignment="1" applyProtection="1">
      <alignment vertical="center" shrinkToFit="1"/>
      <protection locked="0"/>
    </xf>
    <xf numFmtId="176" fontId="3" fillId="0" borderId="4" xfId="0" applyNumberFormat="1" applyFont="1" applyBorder="1" applyProtection="1">
      <alignment vertical="center"/>
      <protection locked="0"/>
    </xf>
    <xf numFmtId="176" fontId="4" fillId="0" borderId="5" xfId="0" applyNumberFormat="1" applyFont="1" applyBorder="1" applyAlignment="1" applyProtection="1">
      <alignment vertical="center" shrinkToFit="1"/>
      <protection locked="0"/>
    </xf>
    <xf numFmtId="176" fontId="9" fillId="0" borderId="5" xfId="0" applyNumberFormat="1" applyFont="1" applyBorder="1" applyAlignment="1" applyProtection="1">
      <alignment vertical="center" shrinkToFit="1"/>
      <protection locked="0"/>
    </xf>
    <xf numFmtId="178" fontId="5" fillId="0" borderId="5" xfId="1" applyNumberFormat="1" applyFont="1" applyFill="1" applyBorder="1" applyAlignment="1" applyProtection="1">
      <alignment vertical="center" shrinkToFit="1"/>
      <protection locked="0"/>
    </xf>
    <xf numFmtId="176" fontId="9" fillId="2" borderId="5" xfId="0" applyNumberFormat="1" applyFont="1" applyFill="1" applyBorder="1" applyAlignment="1" applyProtection="1">
      <alignment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176" fontId="5" fillId="3" borderId="5" xfId="0" applyNumberFormat="1" applyFont="1" applyFill="1" applyBorder="1" applyAlignment="1" applyProtection="1">
      <alignment vertical="center" shrinkToFit="1"/>
      <protection locked="0"/>
    </xf>
    <xf numFmtId="178" fontId="4" fillId="0" borderId="0" xfId="1" applyNumberFormat="1" applyFont="1" applyFill="1" applyBorder="1" applyAlignment="1" applyProtection="1">
      <alignment vertical="center" shrinkToFit="1"/>
      <protection locked="0"/>
    </xf>
    <xf numFmtId="178" fontId="4" fillId="0" borderId="0" xfId="1" applyNumberFormat="1" applyFont="1" applyFill="1" applyAlignment="1" applyProtection="1">
      <alignment vertical="center" shrinkToFit="1"/>
      <protection locked="0"/>
    </xf>
    <xf numFmtId="14" fontId="0" fillId="0" borderId="0" xfId="0" applyNumberFormat="1">
      <alignment vertical="center"/>
    </xf>
    <xf numFmtId="0" fontId="15" fillId="0" borderId="0" xfId="0" applyFont="1">
      <alignment vertical="center"/>
    </xf>
    <xf numFmtId="176" fontId="16" fillId="0" borderId="0" xfId="0" applyNumberFormat="1" applyFont="1">
      <alignment vertical="center"/>
    </xf>
    <xf numFmtId="178" fontId="16" fillId="0" borderId="0" xfId="1" applyNumberFormat="1" applyFont="1" applyFill="1" applyAlignment="1" applyProtection="1">
      <alignment vertical="center"/>
    </xf>
    <xf numFmtId="176" fontId="16" fillId="0" borderId="0" xfId="0" applyNumberFormat="1" applyFont="1" applyAlignment="1">
      <alignment vertical="center" shrinkToFit="1"/>
    </xf>
    <xf numFmtId="176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176" fontId="16" fillId="0" borderId="0" xfId="0" applyNumberFormat="1" applyFont="1" applyProtection="1">
      <alignment vertical="center"/>
      <protection locked="0"/>
    </xf>
    <xf numFmtId="178" fontId="16" fillId="0" borderId="0" xfId="1" applyNumberFormat="1" applyFont="1" applyFill="1" applyBorder="1" applyAlignment="1" applyProtection="1">
      <alignment vertical="center"/>
    </xf>
    <xf numFmtId="179" fontId="16" fillId="0" borderId="0" xfId="0" applyNumberFormat="1" applyFont="1" applyAlignment="1">
      <alignment vertical="center" shrinkToFit="1"/>
    </xf>
    <xf numFmtId="0" fontId="17" fillId="0" borderId="0" xfId="2" applyFont="1">
      <alignment vertical="center"/>
    </xf>
    <xf numFmtId="14" fontId="16" fillId="0" borderId="0" xfId="0" applyNumberFormat="1" applyFont="1">
      <alignment vertical="center"/>
    </xf>
    <xf numFmtId="176" fontId="16" fillId="0" borderId="0" xfId="2" applyNumberFormat="1" applyFont="1" applyFill="1" applyBorder="1" applyAlignment="1" applyProtection="1">
      <alignment vertical="center"/>
    </xf>
    <xf numFmtId="178" fontId="16" fillId="0" borderId="0" xfId="1" applyNumberFormat="1" applyFont="1" applyFill="1" applyAlignment="1" applyProtection="1">
      <alignment horizontal="right" vertical="center"/>
    </xf>
    <xf numFmtId="176" fontId="16" fillId="0" borderId="2" xfId="0" applyNumberFormat="1" applyFont="1" applyBorder="1" applyAlignment="1" applyProtection="1">
      <alignment horizontal="center" vertical="center"/>
      <protection locked="0"/>
    </xf>
    <xf numFmtId="176" fontId="16" fillId="0" borderId="8" xfId="0" applyNumberFormat="1" applyFont="1" applyBorder="1" applyAlignment="1" applyProtection="1">
      <alignment horizontal="center" vertical="center"/>
      <protection locked="0"/>
    </xf>
    <xf numFmtId="176" fontId="16" fillId="0" borderId="3" xfId="0" applyNumberFormat="1" applyFont="1" applyBorder="1" applyAlignment="1" applyProtection="1">
      <alignment horizontal="center" vertical="center"/>
      <protection locked="0"/>
    </xf>
    <xf numFmtId="176" fontId="16" fillId="0" borderId="3" xfId="0" applyNumberFormat="1" applyFont="1" applyBorder="1" applyAlignment="1" applyProtection="1">
      <alignment horizontal="center" vertical="center" shrinkToFit="1"/>
      <protection locked="0"/>
    </xf>
    <xf numFmtId="177" fontId="16" fillId="0" borderId="3" xfId="0" applyNumberFormat="1" applyFont="1" applyBorder="1" applyAlignment="1" applyProtection="1">
      <alignment horizontal="center" vertical="center" shrinkToFit="1"/>
      <protection locked="0"/>
    </xf>
    <xf numFmtId="176" fontId="16" fillId="0" borderId="3" xfId="0" applyNumberFormat="1" applyFont="1" applyBorder="1" applyAlignment="1" applyProtection="1">
      <alignment horizontal="center" vertical="center" wrapText="1" shrinkToFit="1"/>
      <protection locked="0"/>
    </xf>
    <xf numFmtId="178" fontId="16" fillId="0" borderId="3" xfId="1" applyNumberFormat="1" applyFont="1" applyFill="1" applyBorder="1" applyAlignment="1" applyProtection="1">
      <alignment horizontal="center" vertical="center" wrapText="1" shrinkToFit="1"/>
      <protection locked="0"/>
    </xf>
    <xf numFmtId="176" fontId="16" fillId="0" borderId="0" xfId="0" applyNumberFormat="1" applyFont="1" applyAlignment="1" applyProtection="1">
      <alignment horizontal="center" vertical="center" shrinkToFit="1"/>
      <protection locked="0"/>
    </xf>
    <xf numFmtId="176" fontId="18" fillId="3" borderId="0" xfId="0" applyNumberFormat="1" applyFont="1" applyFill="1" applyProtection="1">
      <alignment vertical="center"/>
      <protection locked="0"/>
    </xf>
    <xf numFmtId="176" fontId="18" fillId="3" borderId="9" xfId="0" applyNumberFormat="1" applyFont="1" applyFill="1" applyBorder="1" applyProtection="1">
      <alignment vertical="center"/>
      <protection locked="0"/>
    </xf>
    <xf numFmtId="176" fontId="16" fillId="0" borderId="10" xfId="0" applyNumberFormat="1" applyFont="1" applyBorder="1" applyAlignment="1" applyProtection="1">
      <alignment vertical="center" shrinkToFit="1"/>
      <protection locked="0"/>
    </xf>
    <xf numFmtId="176" fontId="16" fillId="0" borderId="5" xfId="0" applyNumberFormat="1" applyFont="1" applyBorder="1" applyAlignment="1" applyProtection="1">
      <alignment vertical="center" shrinkToFit="1"/>
      <protection locked="0"/>
    </xf>
    <xf numFmtId="176" fontId="18" fillId="3" borderId="5" xfId="0" applyNumberFormat="1" applyFont="1" applyFill="1" applyBorder="1" applyProtection="1">
      <alignment vertical="center"/>
      <protection locked="0"/>
    </xf>
    <xf numFmtId="176" fontId="16" fillId="0" borderId="0" xfId="0" applyNumberFormat="1" applyFont="1" applyAlignment="1" applyProtection="1">
      <alignment vertical="center" shrinkToFit="1"/>
      <protection locked="0"/>
    </xf>
    <xf numFmtId="176" fontId="10" fillId="0" borderId="4" xfId="0" applyNumberFormat="1" applyFont="1" applyBorder="1" applyProtection="1">
      <alignment vertical="center"/>
      <protection locked="0"/>
    </xf>
    <xf numFmtId="176" fontId="16" fillId="4" borderId="0" xfId="0" applyNumberFormat="1" applyFont="1" applyFill="1" applyProtection="1">
      <alignment vertical="center"/>
      <protection locked="0"/>
    </xf>
    <xf numFmtId="176" fontId="11" fillId="4" borderId="0" xfId="0" applyNumberFormat="1" applyFont="1" applyFill="1" applyProtection="1">
      <alignment vertical="center"/>
      <protection locked="0"/>
    </xf>
    <xf numFmtId="176" fontId="16" fillId="4" borderId="0" xfId="0" applyNumberFormat="1" applyFont="1" applyFill="1">
      <alignment vertical="center"/>
    </xf>
    <xf numFmtId="14" fontId="16" fillId="4" borderId="0" xfId="0" applyNumberFormat="1" applyFont="1" applyFill="1">
      <alignment vertical="center"/>
    </xf>
    <xf numFmtId="0" fontId="11" fillId="4" borderId="0" xfId="0" applyFont="1" applyFill="1" applyProtection="1">
      <alignment vertical="center"/>
      <protection locked="0"/>
    </xf>
    <xf numFmtId="0" fontId="16" fillId="4" borderId="0" xfId="0" applyFont="1" applyFill="1" applyProtection="1">
      <alignment vertical="center"/>
      <protection locked="0"/>
    </xf>
    <xf numFmtId="0" fontId="7" fillId="4" borderId="0" xfId="2" applyFill="1" applyProtection="1">
      <alignment vertical="center"/>
      <protection locked="0"/>
    </xf>
    <xf numFmtId="176" fontId="4" fillId="0" borderId="0" xfId="0" applyNumberFormat="1" applyFont="1" applyAlignment="1">
      <alignment vertical="center" shrinkToFit="1"/>
    </xf>
    <xf numFmtId="178" fontId="4" fillId="0" borderId="0" xfId="1" applyNumberFormat="1" applyFont="1" applyFill="1" applyAlignment="1" applyProtection="1">
      <alignment vertical="center" shrinkToFit="1"/>
    </xf>
    <xf numFmtId="176" fontId="11" fillId="0" borderId="0" xfId="0" applyNumberFormat="1" applyFont="1" applyAlignment="1">
      <alignment vertical="center" shrinkToFit="1"/>
    </xf>
    <xf numFmtId="176" fontId="19" fillId="0" borderId="0" xfId="0" applyNumberFormat="1" applyFont="1">
      <alignment vertical="center"/>
    </xf>
    <xf numFmtId="0" fontId="16" fillId="0" borderId="0" xfId="0" applyFont="1" applyAlignment="1" applyProtection="1">
      <alignment horizontal="left" vertical="center"/>
      <protection locked="0"/>
    </xf>
    <xf numFmtId="179" fontId="16" fillId="0" borderId="0" xfId="0" applyNumberFormat="1" applyFont="1">
      <alignment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vertical="center"/>
    </xf>
    <xf numFmtId="179" fontId="16" fillId="0" borderId="0" xfId="0" applyNumberFormat="1" applyFont="1" applyAlignment="1">
      <alignment horizontal="left" vertical="center"/>
    </xf>
    <xf numFmtId="176" fontId="16" fillId="0" borderId="0" xfId="0" applyNumberFormat="1" applyFont="1" applyAlignment="1">
      <alignment horizontal="left" vertical="center"/>
    </xf>
    <xf numFmtId="176" fontId="20" fillId="0" borderId="0" xfId="0" applyNumberFormat="1" applyFont="1">
      <alignment vertical="center"/>
    </xf>
    <xf numFmtId="176" fontId="18" fillId="3" borderId="7" xfId="0" applyNumberFormat="1" applyFont="1" applyFill="1" applyBorder="1" applyProtection="1">
      <alignment vertical="center"/>
      <protection locked="0"/>
    </xf>
    <xf numFmtId="179" fontId="21" fillId="0" borderId="0" xfId="0" applyNumberFormat="1" applyFont="1" applyAlignment="1" applyProtection="1">
      <alignment horizontal="left" vertical="center"/>
      <protection locked="0"/>
    </xf>
    <xf numFmtId="179" fontId="21" fillId="0" borderId="0" xfId="0" applyNumberFormat="1" applyFont="1" applyAlignment="1">
      <alignment horizontal="left" vertical="center"/>
    </xf>
    <xf numFmtId="176" fontId="5" fillId="3" borderId="7" xfId="0" applyNumberFormat="1" applyFont="1" applyFill="1" applyBorder="1" applyAlignment="1">
      <alignment vertical="center" shrinkToFit="1"/>
    </xf>
    <xf numFmtId="176" fontId="13" fillId="3" borderId="5" xfId="0" applyNumberFormat="1" applyFont="1" applyFill="1" applyBorder="1" applyAlignment="1">
      <alignment vertical="center" shrinkToFit="1"/>
    </xf>
    <xf numFmtId="178" fontId="5" fillId="3" borderId="5" xfId="1" applyNumberFormat="1" applyFont="1" applyFill="1" applyBorder="1" applyAlignment="1" applyProtection="1">
      <alignment vertical="center" shrinkToFit="1"/>
    </xf>
    <xf numFmtId="176" fontId="16" fillId="0" borderId="4" xfId="0" applyNumberFormat="1" applyFont="1" applyBorder="1" applyAlignment="1" applyProtection="1">
      <alignment horizontal="left" vertical="center"/>
      <protection locked="0"/>
    </xf>
    <xf numFmtId="176" fontId="16" fillId="0" borderId="10" xfId="0" applyNumberFormat="1" applyFont="1" applyBorder="1" applyAlignment="1" applyProtection="1">
      <alignment horizontal="left" vertical="center"/>
      <protection locked="0"/>
    </xf>
    <xf numFmtId="176" fontId="16" fillId="0" borderId="5" xfId="0" applyNumberFormat="1" applyFont="1" applyBorder="1" applyAlignment="1" applyProtection="1">
      <alignment horizontal="left" vertical="center"/>
      <protection locked="0"/>
    </xf>
    <xf numFmtId="176" fontId="18" fillId="3" borderId="4" xfId="0" applyNumberFormat="1" applyFont="1" applyFill="1" applyBorder="1" applyAlignment="1" applyProtection="1">
      <alignment horizontal="left" vertical="center"/>
      <protection locked="0"/>
    </xf>
    <xf numFmtId="176" fontId="18" fillId="3" borderId="10" xfId="0" applyNumberFormat="1" applyFont="1" applyFill="1" applyBorder="1" applyAlignment="1" applyProtection="1">
      <alignment horizontal="left" vertical="center"/>
      <protection locked="0"/>
    </xf>
    <xf numFmtId="176" fontId="18" fillId="3" borderId="5" xfId="0" applyNumberFormat="1" applyFont="1" applyFill="1" applyBorder="1" applyAlignment="1" applyProtection="1">
      <alignment horizontal="left" vertical="center"/>
      <protection locked="0"/>
    </xf>
    <xf numFmtId="176" fontId="16" fillId="0" borderId="0" xfId="0" applyNumberFormat="1" applyFont="1" applyProtection="1">
      <alignment vertical="center"/>
      <protection locked="0"/>
    </xf>
    <xf numFmtId="176" fontId="16" fillId="0" borderId="2" xfId="0" applyNumberFormat="1" applyFont="1" applyBorder="1" applyAlignment="1" applyProtection="1">
      <alignment horizontal="center" vertical="center"/>
      <protection locked="0"/>
    </xf>
    <xf numFmtId="176" fontId="16" fillId="0" borderId="8" xfId="0" applyNumberFormat="1" applyFont="1" applyBorder="1" applyAlignment="1" applyProtection="1">
      <alignment horizontal="center" vertical="center"/>
      <protection locked="0"/>
    </xf>
    <xf numFmtId="176" fontId="16" fillId="0" borderId="3" xfId="0" applyNumberFormat="1" applyFont="1" applyBorder="1" applyAlignment="1" applyProtection="1">
      <alignment horizontal="center" vertical="center"/>
      <protection locked="0"/>
    </xf>
    <xf numFmtId="176" fontId="18" fillId="3" borderId="11" xfId="0" applyNumberFormat="1" applyFont="1" applyFill="1" applyBorder="1" applyAlignment="1" applyProtection="1">
      <alignment horizontal="left" vertical="center"/>
      <protection locked="0"/>
    </xf>
    <xf numFmtId="176" fontId="18" fillId="3" borderId="12" xfId="0" applyNumberFormat="1" applyFont="1" applyFill="1" applyBorder="1" applyAlignment="1" applyProtection="1">
      <alignment horizontal="left" vertical="center"/>
      <protection locked="0"/>
    </xf>
    <xf numFmtId="176" fontId="18" fillId="3" borderId="9" xfId="0" applyNumberFormat="1" applyFont="1" applyFill="1" applyBorder="1" applyAlignment="1" applyProtection="1">
      <alignment horizontal="left" vertical="center"/>
      <protection locked="0"/>
    </xf>
    <xf numFmtId="179" fontId="16" fillId="4" borderId="0" xfId="0" applyNumberFormat="1" applyFont="1" applyFill="1" applyAlignment="1" applyProtection="1">
      <alignment horizontal="left" vertical="center"/>
      <protection locked="0"/>
    </xf>
    <xf numFmtId="176" fontId="16" fillId="4" borderId="0" xfId="0" applyNumberFormat="1" applyFont="1" applyFill="1" applyProtection="1">
      <alignment vertical="center"/>
      <protection locked="0"/>
    </xf>
  </cellXfs>
  <cellStyles count="7">
    <cellStyle name="パーセント" xfId="1" builtinId="5"/>
    <cellStyle name="ハイパーリンク" xfId="2" builtinId="8"/>
    <cellStyle name="桁区切り 2" xfId="5" xr:uid="{00000000-0005-0000-0000-000002000000}"/>
    <cellStyle name="桁区切り 3" xfId="6" xr:uid="{00000000-0005-0000-0000-000003000000}"/>
    <cellStyle name="標準" xfId="0" builtinId="0"/>
    <cellStyle name="標準 2" xfId="3" xr:uid="{00000000-0005-0000-0000-000005000000}"/>
    <cellStyle name="標準 3" xfId="4" xr:uid="{00000000-0005-0000-0000-000006000000}"/>
  </cellStyles>
  <dxfs count="0"/>
  <tableStyles count="0" defaultTableStyle="TableStyleMedium2" defaultPivotStyle="PivotStyleLight16"/>
  <colors>
    <mruColors>
      <color rgb="FFD000B7"/>
      <color rgb="FF8F0EC2"/>
      <color rgb="FF0099FF"/>
      <color rgb="FF008E40"/>
      <color rgb="FF009644"/>
      <color rgb="FF009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mport_mp@maff.go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7D6D-2A4A-45FE-B5E2-C37DC1A73FC0}">
  <sheetPr>
    <tabColor rgb="FFD000B7"/>
    <pageSetUpPr fitToPage="1"/>
  </sheetPr>
  <dimension ref="A1:BO40"/>
  <sheetViews>
    <sheetView showGridLines="0" tabSelected="1" view="pageBreakPreview" topLeftCell="A3" zoomScale="67" zoomScaleNormal="47" zoomScaleSheetLayoutView="85" workbookViewId="0">
      <selection activeCell="E17" sqref="E17"/>
    </sheetView>
  </sheetViews>
  <sheetFormatPr defaultColWidth="10.59765625" defaultRowHeight="18" customHeight="1" outlineLevelCol="3" x14ac:dyDescent="0.25"/>
  <cols>
    <col min="1" max="1" width="10.59765625" style="30"/>
    <col min="2" max="2" width="5.59765625" style="50" customWidth="1"/>
    <col min="3" max="3" width="2.59765625" style="50" customWidth="1"/>
    <col min="4" max="4" width="18.09765625" style="18" bestFit="1" customWidth="1"/>
    <col min="5" max="9" width="10.59765625" style="18" customWidth="1" outlineLevel="3"/>
    <col min="10" max="10" width="10.59765625" style="21" customWidth="1" outlineLevel="3"/>
    <col min="11" max="19" width="10.59765625" style="18" customWidth="1" outlineLevel="3"/>
    <col min="20" max="20" width="12.59765625" style="18" customWidth="1" outlineLevel="2"/>
    <col min="21" max="35" width="10.59765625" style="18" customWidth="1" outlineLevel="2"/>
    <col min="36" max="36" width="12.59765625" style="18" customWidth="1" outlineLevel="1"/>
    <col min="37" max="51" width="10.59765625" style="18" customWidth="1" outlineLevel="1"/>
    <col min="52" max="52" width="12.59765625" style="18" bestFit="1" customWidth="1"/>
    <col min="53" max="55" width="10.59765625" style="18"/>
    <col min="56" max="56" width="11.5" style="18" customWidth="1"/>
    <col min="57" max="16384" width="10.59765625" style="18"/>
  </cols>
  <sheetData>
    <row r="1" spans="1:67" s="59" customFormat="1" ht="18" customHeight="1" x14ac:dyDescent="0.25">
      <c r="A1" s="69" t="s">
        <v>65</v>
      </c>
      <c r="B1" s="26"/>
      <c r="C1" s="26"/>
      <c r="J1" s="60"/>
      <c r="X1" s="62" t="s">
        <v>64</v>
      </c>
      <c r="Y1" s="61"/>
      <c r="Z1" s="61"/>
      <c r="AN1" s="62" t="s">
        <v>64</v>
      </c>
      <c r="BD1" s="62" t="s">
        <v>64</v>
      </c>
    </row>
    <row r="2" spans="1:67" s="26" customFormat="1" ht="15.9" customHeight="1" x14ac:dyDescent="0.25">
      <c r="A2" s="23" t="s">
        <v>50</v>
      </c>
      <c r="B2" s="24" t="s">
        <v>51</v>
      </c>
      <c r="C2" s="24"/>
      <c r="D2" s="24"/>
      <c r="E2" s="24"/>
      <c r="F2" s="24"/>
      <c r="G2" s="24"/>
      <c r="H2" s="24"/>
      <c r="I2" s="24"/>
      <c r="J2" s="25"/>
    </row>
    <row r="3" spans="1:67" s="26" customFormat="1" ht="15.9" customHeight="1" x14ac:dyDescent="0.25">
      <c r="A3" s="23" t="s">
        <v>52</v>
      </c>
      <c r="B3" s="27"/>
      <c r="C3" s="27"/>
      <c r="D3" s="28"/>
      <c r="E3" s="28"/>
      <c r="F3" s="28"/>
      <c r="G3" s="24"/>
      <c r="H3" s="24"/>
      <c r="I3" s="24"/>
      <c r="J3" s="25"/>
    </row>
    <row r="4" spans="1:67" s="26" customFormat="1" ht="15.9" customHeight="1" x14ac:dyDescent="0.25">
      <c r="A4" s="26" t="s">
        <v>47</v>
      </c>
      <c r="B4" s="29">
        <f ca="1">YEAR((TODAY()))</f>
        <v>2026</v>
      </c>
      <c r="C4" s="29" t="s">
        <v>43</v>
      </c>
      <c r="D4" s="30" t="s">
        <v>44</v>
      </c>
      <c r="E4" s="24"/>
      <c r="F4" s="24"/>
      <c r="G4" s="24" t="s">
        <v>48</v>
      </c>
      <c r="H4" s="71" t="s">
        <v>44</v>
      </c>
      <c r="I4" s="64"/>
      <c r="J4" s="31"/>
      <c r="W4" s="24" t="s">
        <v>37</v>
      </c>
      <c r="X4" s="72" t="str">
        <f>H4</f>
        <v>未選択</v>
      </c>
      <c r="Y4" s="32"/>
      <c r="AM4" s="24" t="s">
        <v>37</v>
      </c>
      <c r="AN4" s="72" t="str">
        <f>H4</f>
        <v>未選択</v>
      </c>
      <c r="AO4" s="32"/>
      <c r="BC4" s="24" t="s">
        <v>37</v>
      </c>
      <c r="BD4" s="72" t="str">
        <f>H4</f>
        <v>未選択</v>
      </c>
      <c r="BE4" s="32"/>
    </row>
    <row r="5" spans="1:67" s="26" customFormat="1" ht="15.9" customHeight="1" x14ac:dyDescent="0.25">
      <c r="A5" s="24" t="s">
        <v>87</v>
      </c>
      <c r="B5" s="30"/>
      <c r="C5" s="24"/>
      <c r="D5" s="24"/>
      <c r="E5" s="24"/>
      <c r="F5" s="29"/>
      <c r="G5" s="29" t="s">
        <v>54</v>
      </c>
      <c r="H5" s="63"/>
      <c r="I5" s="29"/>
      <c r="J5" s="31"/>
      <c r="W5" s="29" t="s">
        <v>54</v>
      </c>
      <c r="X5" s="68">
        <f t="shared" ref="X5:X7" si="0">H5</f>
        <v>0</v>
      </c>
      <c r="AM5" s="29" t="s">
        <v>54</v>
      </c>
      <c r="AN5" s="67">
        <f>H5</f>
        <v>0</v>
      </c>
      <c r="AO5" s="32"/>
      <c r="BC5" s="29" t="s">
        <v>54</v>
      </c>
      <c r="BD5" s="67">
        <f t="shared" ref="BD5:BD6" si="1">H5</f>
        <v>0</v>
      </c>
      <c r="BE5" s="32"/>
    </row>
    <row r="6" spans="1:67" s="26" customFormat="1" ht="15.9" customHeight="1" x14ac:dyDescent="0.25">
      <c r="A6" s="24" t="s">
        <v>55</v>
      </c>
      <c r="B6" s="24" t="s">
        <v>89</v>
      </c>
      <c r="C6" s="24"/>
      <c r="D6" s="24"/>
      <c r="E6" s="24"/>
      <c r="F6" s="29"/>
      <c r="G6" s="29" t="s">
        <v>56</v>
      </c>
      <c r="H6" s="63"/>
      <c r="I6" s="29"/>
      <c r="J6" s="31"/>
      <c r="W6" s="29" t="s">
        <v>56</v>
      </c>
      <c r="X6" s="68">
        <f t="shared" si="0"/>
        <v>0</v>
      </c>
      <c r="AM6" s="29" t="s">
        <v>56</v>
      </c>
      <c r="AN6" s="67">
        <f t="shared" ref="AN6" si="2">H6</f>
        <v>0</v>
      </c>
      <c r="AO6" s="32"/>
      <c r="BC6" s="29" t="s">
        <v>56</v>
      </c>
      <c r="BD6" s="67">
        <f t="shared" si="1"/>
        <v>0</v>
      </c>
      <c r="BE6" s="32"/>
    </row>
    <row r="7" spans="1:67" s="26" customFormat="1" ht="15.9" customHeight="1" x14ac:dyDescent="0.25">
      <c r="A7" s="24" t="s">
        <v>57</v>
      </c>
      <c r="B7" s="82" t="s">
        <v>3</v>
      </c>
      <c r="C7" s="82"/>
      <c r="D7" s="82"/>
      <c r="E7" s="24"/>
      <c r="F7" s="29"/>
      <c r="G7" s="29" t="s">
        <v>58</v>
      </c>
      <c r="H7" s="63"/>
      <c r="I7" s="29"/>
      <c r="J7" s="31"/>
      <c r="W7" s="29" t="s">
        <v>58</v>
      </c>
      <c r="X7" s="65">
        <f t="shared" si="0"/>
        <v>0</v>
      </c>
      <c r="Y7" s="66"/>
      <c r="AM7" s="29" t="s">
        <v>58</v>
      </c>
      <c r="AN7" s="65">
        <f>H7</f>
        <v>0</v>
      </c>
      <c r="AO7" s="66"/>
      <c r="BC7" s="29" t="s">
        <v>58</v>
      </c>
      <c r="BD7" s="65">
        <f>H7</f>
        <v>0</v>
      </c>
      <c r="BE7" s="66"/>
    </row>
    <row r="8" spans="1:67" s="26" customFormat="1" ht="12" x14ac:dyDescent="0.25">
      <c r="A8" s="24" t="s">
        <v>59</v>
      </c>
      <c r="B8" s="24" t="str">
        <f>VLOOKUP('別紙様式４　累計通関実績（海外水産開発割当）'!B7,各品目の単位!_xlnm.Print_Area,2,FALSE)</f>
        <v>品目名選択後に自動入力されます。</v>
      </c>
      <c r="C8" s="24"/>
      <c r="D8" s="34"/>
      <c r="E8" s="24"/>
      <c r="F8" s="29"/>
      <c r="H8" s="29"/>
      <c r="I8" s="35"/>
      <c r="J8" s="36"/>
    </row>
    <row r="9" spans="1:67" s="44" customFormat="1" ht="24.6" thickBot="1" x14ac:dyDescent="0.3">
      <c r="A9" s="83" t="s">
        <v>88</v>
      </c>
      <c r="B9" s="84"/>
      <c r="C9" s="85"/>
      <c r="D9" s="40" t="s">
        <v>61</v>
      </c>
      <c r="E9" s="41">
        <v>44927</v>
      </c>
      <c r="F9" s="41">
        <v>44958</v>
      </c>
      <c r="G9" s="41">
        <v>44986</v>
      </c>
      <c r="H9" s="41">
        <v>45017</v>
      </c>
      <c r="I9" s="41">
        <v>45047</v>
      </c>
      <c r="J9" s="41">
        <v>45078</v>
      </c>
      <c r="K9" s="41">
        <v>45108</v>
      </c>
      <c r="L9" s="41">
        <v>45139</v>
      </c>
      <c r="M9" s="41">
        <v>45170</v>
      </c>
      <c r="N9" s="41">
        <v>45200</v>
      </c>
      <c r="O9" s="41">
        <v>45231</v>
      </c>
      <c r="P9" s="41">
        <v>45261</v>
      </c>
      <c r="Q9" s="42" t="s">
        <v>29</v>
      </c>
      <c r="R9" s="42" t="s">
        <v>30</v>
      </c>
      <c r="S9" s="43" t="s">
        <v>62</v>
      </c>
      <c r="T9" s="42" t="s">
        <v>63</v>
      </c>
      <c r="U9" s="41">
        <v>45292</v>
      </c>
      <c r="V9" s="41">
        <v>45323</v>
      </c>
      <c r="W9" s="41">
        <v>45352</v>
      </c>
      <c r="X9" s="41">
        <v>45383</v>
      </c>
      <c r="Y9" s="41">
        <v>45413</v>
      </c>
      <c r="Z9" s="41">
        <v>45444</v>
      </c>
      <c r="AA9" s="41">
        <v>45474</v>
      </c>
      <c r="AB9" s="41">
        <v>45505</v>
      </c>
      <c r="AC9" s="41">
        <v>45536</v>
      </c>
      <c r="AD9" s="41">
        <v>45566</v>
      </c>
      <c r="AE9" s="41">
        <v>45597</v>
      </c>
      <c r="AF9" s="41">
        <v>45627</v>
      </c>
      <c r="AG9" s="42" t="s">
        <v>29</v>
      </c>
      <c r="AH9" s="42" t="s">
        <v>30</v>
      </c>
      <c r="AI9" s="43" t="s">
        <v>62</v>
      </c>
      <c r="AJ9" s="42" t="s">
        <v>63</v>
      </c>
      <c r="AK9" s="41">
        <v>45658</v>
      </c>
      <c r="AL9" s="41">
        <v>45689</v>
      </c>
      <c r="AM9" s="41">
        <v>45717</v>
      </c>
      <c r="AN9" s="41">
        <v>45748</v>
      </c>
      <c r="AO9" s="41">
        <v>45778</v>
      </c>
      <c r="AP9" s="41">
        <v>45809</v>
      </c>
      <c r="AQ9" s="41">
        <v>45839</v>
      </c>
      <c r="AR9" s="41">
        <v>45870</v>
      </c>
      <c r="AS9" s="41">
        <v>45901</v>
      </c>
      <c r="AT9" s="41">
        <v>45931</v>
      </c>
      <c r="AU9" s="41">
        <v>45962</v>
      </c>
      <c r="AV9" s="41">
        <v>45992</v>
      </c>
      <c r="AW9" s="42" t="s">
        <v>29</v>
      </c>
      <c r="AX9" s="42" t="s">
        <v>30</v>
      </c>
      <c r="AY9" s="43" t="s">
        <v>62</v>
      </c>
      <c r="AZ9" s="42" t="s">
        <v>63</v>
      </c>
      <c r="BA9" s="41">
        <v>46023</v>
      </c>
      <c r="BB9" s="41">
        <v>46054</v>
      </c>
      <c r="BC9" s="41">
        <v>46082</v>
      </c>
      <c r="BD9" s="41">
        <v>46113</v>
      </c>
      <c r="BE9" s="41">
        <v>46143</v>
      </c>
      <c r="BF9" s="41">
        <v>46174</v>
      </c>
      <c r="BG9" s="41">
        <v>46204</v>
      </c>
      <c r="BH9" s="41">
        <v>46235</v>
      </c>
      <c r="BI9" s="41">
        <v>46266</v>
      </c>
      <c r="BJ9" s="41">
        <v>46296</v>
      </c>
      <c r="BK9" s="41">
        <v>46327</v>
      </c>
      <c r="BL9" s="41">
        <v>46357</v>
      </c>
      <c r="BM9" s="42" t="s">
        <v>29</v>
      </c>
      <c r="BN9" s="42" t="s">
        <v>30</v>
      </c>
      <c r="BO9" s="43" t="s">
        <v>62</v>
      </c>
    </row>
    <row r="10" spans="1:67" s="12" customFormat="1" ht="18" customHeight="1" thickTop="1" x14ac:dyDescent="0.25">
      <c r="A10" s="86" t="s">
        <v>31</v>
      </c>
      <c r="B10" s="87"/>
      <c r="C10" s="88"/>
      <c r="D10" s="9">
        <f t="shared" ref="D10:P10" si="3">SUM(D11:D19)</f>
        <v>0</v>
      </c>
      <c r="E10" s="73">
        <f t="shared" si="3"/>
        <v>0</v>
      </c>
      <c r="F10" s="73">
        <f t="shared" si="3"/>
        <v>0</v>
      </c>
      <c r="G10" s="73">
        <f t="shared" si="3"/>
        <v>0</v>
      </c>
      <c r="H10" s="73">
        <f t="shared" si="3"/>
        <v>0</v>
      </c>
      <c r="I10" s="73">
        <f t="shared" si="3"/>
        <v>0</v>
      </c>
      <c r="J10" s="73">
        <f t="shared" si="3"/>
        <v>0</v>
      </c>
      <c r="K10" s="73">
        <f t="shared" si="3"/>
        <v>0</v>
      </c>
      <c r="L10" s="73">
        <f t="shared" si="3"/>
        <v>0</v>
      </c>
      <c r="M10" s="73">
        <f t="shared" si="3"/>
        <v>0</v>
      </c>
      <c r="N10" s="73">
        <f t="shared" si="3"/>
        <v>0</v>
      </c>
      <c r="O10" s="73">
        <f t="shared" si="3"/>
        <v>0</v>
      </c>
      <c r="P10" s="73">
        <f t="shared" si="3"/>
        <v>0</v>
      </c>
      <c r="Q10" s="74">
        <f>SUM(E10:P10)</f>
        <v>0</v>
      </c>
      <c r="R10" s="74">
        <f t="shared" ref="R10:R39" si="4">D10-Q10</f>
        <v>0</v>
      </c>
      <c r="S10" s="75" t="e">
        <f t="shared" ref="S10:S39" si="5">Q10/D10</f>
        <v>#DIV/0!</v>
      </c>
      <c r="T10" s="73">
        <f>Q10</f>
        <v>0</v>
      </c>
      <c r="U10" s="73">
        <f t="shared" ref="U10:AF10" si="6">SUM(U11:U19)</f>
        <v>0</v>
      </c>
      <c r="V10" s="73">
        <f t="shared" si="6"/>
        <v>0</v>
      </c>
      <c r="W10" s="73">
        <f t="shared" si="6"/>
        <v>0</v>
      </c>
      <c r="X10" s="73">
        <f t="shared" si="6"/>
        <v>0</v>
      </c>
      <c r="Y10" s="73">
        <f t="shared" si="6"/>
        <v>0</v>
      </c>
      <c r="Z10" s="73">
        <f t="shared" si="6"/>
        <v>0</v>
      </c>
      <c r="AA10" s="73">
        <f t="shared" si="6"/>
        <v>0</v>
      </c>
      <c r="AB10" s="73">
        <f t="shared" si="6"/>
        <v>0</v>
      </c>
      <c r="AC10" s="73">
        <f t="shared" si="6"/>
        <v>0</v>
      </c>
      <c r="AD10" s="73">
        <f t="shared" si="6"/>
        <v>0</v>
      </c>
      <c r="AE10" s="73">
        <f t="shared" si="6"/>
        <v>0</v>
      </c>
      <c r="AF10" s="73">
        <f t="shared" si="6"/>
        <v>0</v>
      </c>
      <c r="AG10" s="74">
        <f t="shared" ref="AG10:AG39" si="7">SUM(T10:AF10)</f>
        <v>0</v>
      </c>
      <c r="AH10" s="74">
        <f t="shared" ref="AH10:AH39" si="8">D10-AG10</f>
        <v>0</v>
      </c>
      <c r="AI10" s="75" t="e">
        <f t="shared" ref="AI10:AI39" si="9">AG10/D10</f>
        <v>#DIV/0!</v>
      </c>
      <c r="AJ10" s="73">
        <f>AG10</f>
        <v>0</v>
      </c>
      <c r="AK10" s="73">
        <f t="shared" ref="AK10:AV10" si="10">SUM(AK11:AK19)</f>
        <v>0</v>
      </c>
      <c r="AL10" s="73">
        <f t="shared" si="10"/>
        <v>0</v>
      </c>
      <c r="AM10" s="73">
        <f t="shared" si="10"/>
        <v>0</v>
      </c>
      <c r="AN10" s="73">
        <f t="shared" si="10"/>
        <v>0</v>
      </c>
      <c r="AO10" s="73">
        <f t="shared" si="10"/>
        <v>0</v>
      </c>
      <c r="AP10" s="73">
        <f t="shared" si="10"/>
        <v>0</v>
      </c>
      <c r="AQ10" s="73">
        <f t="shared" si="10"/>
        <v>0</v>
      </c>
      <c r="AR10" s="73">
        <f t="shared" si="10"/>
        <v>0</v>
      </c>
      <c r="AS10" s="73">
        <f t="shared" si="10"/>
        <v>0</v>
      </c>
      <c r="AT10" s="73">
        <f t="shared" si="10"/>
        <v>0</v>
      </c>
      <c r="AU10" s="73">
        <f t="shared" si="10"/>
        <v>0</v>
      </c>
      <c r="AV10" s="73">
        <f t="shared" si="10"/>
        <v>0</v>
      </c>
      <c r="AW10" s="74">
        <f t="shared" ref="AW10:AW39" si="11">SUM(AJ10:AV10)</f>
        <v>0</v>
      </c>
      <c r="AX10" s="74">
        <f t="shared" ref="AX10:AX39" si="12">D10-AW10</f>
        <v>0</v>
      </c>
      <c r="AY10" s="75" t="e">
        <f t="shared" ref="AY10:AY39" si="13">AW10/D10</f>
        <v>#DIV/0!</v>
      </c>
      <c r="AZ10" s="73">
        <f>AW10</f>
        <v>0</v>
      </c>
      <c r="BA10" s="73">
        <f t="shared" ref="BA10:BL10" si="14">SUM(BA11:BA19)</f>
        <v>0</v>
      </c>
      <c r="BB10" s="73">
        <f t="shared" si="14"/>
        <v>0</v>
      </c>
      <c r="BC10" s="73">
        <f t="shared" si="14"/>
        <v>0</v>
      </c>
      <c r="BD10" s="73">
        <f t="shared" si="14"/>
        <v>0</v>
      </c>
      <c r="BE10" s="73">
        <f t="shared" si="14"/>
        <v>0</v>
      </c>
      <c r="BF10" s="73">
        <f t="shared" si="14"/>
        <v>0</v>
      </c>
      <c r="BG10" s="73">
        <f t="shared" si="14"/>
        <v>0</v>
      </c>
      <c r="BH10" s="73">
        <f t="shared" si="14"/>
        <v>0</v>
      </c>
      <c r="BI10" s="73">
        <f t="shared" si="14"/>
        <v>0</v>
      </c>
      <c r="BJ10" s="73">
        <f t="shared" si="14"/>
        <v>0</v>
      </c>
      <c r="BK10" s="73">
        <f t="shared" si="14"/>
        <v>0</v>
      </c>
      <c r="BL10" s="73">
        <f t="shared" si="14"/>
        <v>0</v>
      </c>
      <c r="BM10" s="74">
        <f>SUM(AZ10:BL10)</f>
        <v>0</v>
      </c>
      <c r="BN10" s="74">
        <f>D10-BM10</f>
        <v>0</v>
      </c>
      <c r="BO10" s="75" t="e">
        <f>BM10/D10</f>
        <v>#DIV/0!</v>
      </c>
    </row>
    <row r="11" spans="1:67" ht="18" customHeight="1" x14ac:dyDescent="0.25">
      <c r="A11" s="76"/>
      <c r="B11" s="77"/>
      <c r="C11" s="7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>
        <f t="shared" ref="Q11:Q39" si="15">SUM(E11:P11)</f>
        <v>0</v>
      </c>
      <c r="R11" s="15">
        <f t="shared" si="4"/>
        <v>0</v>
      </c>
      <c r="S11" s="16" t="e">
        <f t="shared" si="5"/>
        <v>#DIV/0!</v>
      </c>
      <c r="T11" s="14">
        <f>Q11</f>
        <v>0</v>
      </c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5">
        <f t="shared" si="7"/>
        <v>0</v>
      </c>
      <c r="AH11" s="15">
        <f t="shared" si="8"/>
        <v>0</v>
      </c>
      <c r="AI11" s="16" t="e">
        <f t="shared" si="9"/>
        <v>#DIV/0!</v>
      </c>
      <c r="AJ11" s="14">
        <f>AG11</f>
        <v>0</v>
      </c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5">
        <f t="shared" si="11"/>
        <v>0</v>
      </c>
      <c r="AX11" s="15">
        <f t="shared" si="12"/>
        <v>0</v>
      </c>
      <c r="AY11" s="16" t="e">
        <f t="shared" si="13"/>
        <v>#DIV/0!</v>
      </c>
      <c r="AZ11" s="14">
        <f>AW11</f>
        <v>0</v>
      </c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5">
        <f t="shared" ref="BM11:BM39" si="16">SUM(AZ11:BL11)</f>
        <v>0</v>
      </c>
      <c r="BN11" s="17">
        <f t="shared" ref="BN11:BN39" si="17">D11-BM11</f>
        <v>0</v>
      </c>
      <c r="BO11" s="16" t="e">
        <f t="shared" ref="BO11:BO39" si="18">BM11/D11</f>
        <v>#DIV/0!</v>
      </c>
    </row>
    <row r="12" spans="1:67" ht="18" customHeight="1" x14ac:dyDescent="0.25">
      <c r="A12" s="76"/>
      <c r="B12" s="77"/>
      <c r="C12" s="78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>
        <f t="shared" si="15"/>
        <v>0</v>
      </c>
      <c r="R12" s="15">
        <f t="shared" si="4"/>
        <v>0</v>
      </c>
      <c r="S12" s="16" t="e">
        <f t="shared" si="5"/>
        <v>#DIV/0!</v>
      </c>
      <c r="T12" s="14">
        <f t="shared" ref="T12:T39" si="19">Q12</f>
        <v>0</v>
      </c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5">
        <f t="shared" si="7"/>
        <v>0</v>
      </c>
      <c r="AH12" s="15">
        <f t="shared" si="8"/>
        <v>0</v>
      </c>
      <c r="AI12" s="16" t="e">
        <f t="shared" si="9"/>
        <v>#DIV/0!</v>
      </c>
      <c r="AJ12" s="14">
        <f t="shared" ref="AJ12:AJ39" si="20">AG12</f>
        <v>0</v>
      </c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5">
        <f t="shared" si="11"/>
        <v>0</v>
      </c>
      <c r="AX12" s="15">
        <f t="shared" si="12"/>
        <v>0</v>
      </c>
      <c r="AY12" s="16" t="e">
        <f t="shared" si="13"/>
        <v>#DIV/0!</v>
      </c>
      <c r="AZ12" s="14">
        <f t="shared" ref="AZ12:AZ39" si="21">AW12</f>
        <v>0</v>
      </c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5">
        <f t="shared" si="16"/>
        <v>0</v>
      </c>
      <c r="BN12" s="17">
        <f t="shared" si="17"/>
        <v>0</v>
      </c>
      <c r="BO12" s="16" t="e">
        <f t="shared" si="18"/>
        <v>#DIV/0!</v>
      </c>
    </row>
    <row r="13" spans="1:67" ht="18" customHeight="1" x14ac:dyDescent="0.25">
      <c r="A13" s="76"/>
      <c r="B13" s="77"/>
      <c r="C13" s="78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5">
        <f t="shared" si="15"/>
        <v>0</v>
      </c>
      <c r="R13" s="15">
        <f t="shared" si="4"/>
        <v>0</v>
      </c>
      <c r="S13" s="16" t="e">
        <f t="shared" si="5"/>
        <v>#DIV/0!</v>
      </c>
      <c r="T13" s="14">
        <f t="shared" si="19"/>
        <v>0</v>
      </c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5">
        <f t="shared" si="7"/>
        <v>0</v>
      </c>
      <c r="AH13" s="15">
        <f t="shared" si="8"/>
        <v>0</v>
      </c>
      <c r="AI13" s="16" t="e">
        <f t="shared" si="9"/>
        <v>#DIV/0!</v>
      </c>
      <c r="AJ13" s="14">
        <f t="shared" si="20"/>
        <v>0</v>
      </c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5">
        <f t="shared" si="11"/>
        <v>0</v>
      </c>
      <c r="AX13" s="15">
        <f t="shared" si="12"/>
        <v>0</v>
      </c>
      <c r="AY13" s="16" t="e">
        <f t="shared" si="13"/>
        <v>#DIV/0!</v>
      </c>
      <c r="AZ13" s="14">
        <f t="shared" si="21"/>
        <v>0</v>
      </c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5">
        <f t="shared" si="16"/>
        <v>0</v>
      </c>
      <c r="BN13" s="17">
        <f t="shared" si="17"/>
        <v>0</v>
      </c>
      <c r="BO13" s="16" t="e">
        <f t="shared" si="18"/>
        <v>#DIV/0!</v>
      </c>
    </row>
    <row r="14" spans="1:67" ht="18" customHeight="1" x14ac:dyDescent="0.25">
      <c r="A14" s="76"/>
      <c r="B14" s="77"/>
      <c r="C14" s="78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5">
        <f t="shared" si="15"/>
        <v>0</v>
      </c>
      <c r="R14" s="15">
        <f t="shared" si="4"/>
        <v>0</v>
      </c>
      <c r="S14" s="16" t="e">
        <f t="shared" si="5"/>
        <v>#DIV/0!</v>
      </c>
      <c r="T14" s="14">
        <f t="shared" si="19"/>
        <v>0</v>
      </c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5">
        <f t="shared" si="7"/>
        <v>0</v>
      </c>
      <c r="AH14" s="15">
        <f t="shared" si="8"/>
        <v>0</v>
      </c>
      <c r="AI14" s="16" t="e">
        <f t="shared" si="9"/>
        <v>#DIV/0!</v>
      </c>
      <c r="AJ14" s="14">
        <f t="shared" si="20"/>
        <v>0</v>
      </c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5">
        <f t="shared" si="11"/>
        <v>0</v>
      </c>
      <c r="AX14" s="15">
        <f t="shared" si="12"/>
        <v>0</v>
      </c>
      <c r="AY14" s="16" t="e">
        <f t="shared" si="13"/>
        <v>#DIV/0!</v>
      </c>
      <c r="AZ14" s="14">
        <f t="shared" si="21"/>
        <v>0</v>
      </c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5">
        <f>SUM(AZ14:BL14)</f>
        <v>0</v>
      </c>
      <c r="BN14" s="17">
        <f t="shared" si="17"/>
        <v>0</v>
      </c>
      <c r="BO14" s="16" t="e">
        <f t="shared" si="18"/>
        <v>#DIV/0!</v>
      </c>
    </row>
    <row r="15" spans="1:67" ht="18" customHeight="1" x14ac:dyDescent="0.25">
      <c r="A15" s="76"/>
      <c r="B15" s="77"/>
      <c r="C15" s="78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5">
        <f t="shared" si="15"/>
        <v>0</v>
      </c>
      <c r="R15" s="15">
        <f t="shared" si="4"/>
        <v>0</v>
      </c>
      <c r="S15" s="16" t="e">
        <f t="shared" si="5"/>
        <v>#DIV/0!</v>
      </c>
      <c r="T15" s="14">
        <f t="shared" si="19"/>
        <v>0</v>
      </c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5">
        <f t="shared" si="7"/>
        <v>0</v>
      </c>
      <c r="AH15" s="15">
        <f t="shared" si="8"/>
        <v>0</v>
      </c>
      <c r="AI15" s="16" t="e">
        <f t="shared" si="9"/>
        <v>#DIV/0!</v>
      </c>
      <c r="AJ15" s="14">
        <f t="shared" si="20"/>
        <v>0</v>
      </c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5">
        <f t="shared" si="11"/>
        <v>0</v>
      </c>
      <c r="AX15" s="15">
        <f t="shared" si="12"/>
        <v>0</v>
      </c>
      <c r="AY15" s="16" t="e">
        <f t="shared" si="13"/>
        <v>#DIV/0!</v>
      </c>
      <c r="AZ15" s="14">
        <f t="shared" si="21"/>
        <v>0</v>
      </c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5">
        <f t="shared" si="16"/>
        <v>0</v>
      </c>
      <c r="BN15" s="17">
        <f t="shared" si="17"/>
        <v>0</v>
      </c>
      <c r="BO15" s="16" t="e">
        <f t="shared" si="18"/>
        <v>#DIV/0!</v>
      </c>
    </row>
    <row r="16" spans="1:67" ht="18" customHeight="1" x14ac:dyDescent="0.25">
      <c r="A16" s="76"/>
      <c r="B16" s="77"/>
      <c r="C16" s="78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5">
        <f t="shared" si="15"/>
        <v>0</v>
      </c>
      <c r="R16" s="15">
        <f t="shared" si="4"/>
        <v>0</v>
      </c>
      <c r="S16" s="16" t="e">
        <f t="shared" si="5"/>
        <v>#DIV/0!</v>
      </c>
      <c r="T16" s="14">
        <f t="shared" si="19"/>
        <v>0</v>
      </c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5">
        <f t="shared" si="7"/>
        <v>0</v>
      </c>
      <c r="AH16" s="15">
        <f t="shared" si="8"/>
        <v>0</v>
      </c>
      <c r="AI16" s="16" t="e">
        <f t="shared" si="9"/>
        <v>#DIV/0!</v>
      </c>
      <c r="AJ16" s="14">
        <f t="shared" si="20"/>
        <v>0</v>
      </c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5">
        <f t="shared" si="11"/>
        <v>0</v>
      </c>
      <c r="AX16" s="15">
        <f t="shared" si="12"/>
        <v>0</v>
      </c>
      <c r="AY16" s="16" t="e">
        <f t="shared" si="13"/>
        <v>#DIV/0!</v>
      </c>
      <c r="AZ16" s="14">
        <f t="shared" si="21"/>
        <v>0</v>
      </c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5">
        <f t="shared" si="16"/>
        <v>0</v>
      </c>
      <c r="BN16" s="17">
        <f t="shared" si="17"/>
        <v>0</v>
      </c>
      <c r="BO16" s="16" t="e">
        <f t="shared" si="18"/>
        <v>#DIV/0!</v>
      </c>
    </row>
    <row r="17" spans="1:67" ht="18" customHeight="1" x14ac:dyDescent="0.25">
      <c r="A17" s="76"/>
      <c r="B17" s="77"/>
      <c r="C17" s="78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5">
        <f t="shared" si="15"/>
        <v>0</v>
      </c>
      <c r="R17" s="15">
        <f t="shared" si="4"/>
        <v>0</v>
      </c>
      <c r="S17" s="16" t="e">
        <f t="shared" si="5"/>
        <v>#DIV/0!</v>
      </c>
      <c r="T17" s="14">
        <f t="shared" si="19"/>
        <v>0</v>
      </c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5">
        <f t="shared" si="7"/>
        <v>0</v>
      </c>
      <c r="AH17" s="15">
        <f t="shared" si="8"/>
        <v>0</v>
      </c>
      <c r="AI17" s="16" t="e">
        <f t="shared" si="9"/>
        <v>#DIV/0!</v>
      </c>
      <c r="AJ17" s="14">
        <f t="shared" si="20"/>
        <v>0</v>
      </c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5">
        <f t="shared" si="11"/>
        <v>0</v>
      </c>
      <c r="AX17" s="15">
        <f t="shared" si="12"/>
        <v>0</v>
      </c>
      <c r="AY17" s="16" t="e">
        <f t="shared" si="13"/>
        <v>#DIV/0!</v>
      </c>
      <c r="AZ17" s="14">
        <f t="shared" si="21"/>
        <v>0</v>
      </c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5">
        <f t="shared" si="16"/>
        <v>0</v>
      </c>
      <c r="BN17" s="17">
        <f t="shared" si="17"/>
        <v>0</v>
      </c>
      <c r="BO17" s="16" t="e">
        <f t="shared" si="18"/>
        <v>#DIV/0!</v>
      </c>
    </row>
    <row r="18" spans="1:67" ht="18" customHeight="1" x14ac:dyDescent="0.25">
      <c r="A18" s="76"/>
      <c r="B18" s="77"/>
      <c r="C18" s="78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5">
        <f t="shared" si="15"/>
        <v>0</v>
      </c>
      <c r="R18" s="15">
        <f t="shared" si="4"/>
        <v>0</v>
      </c>
      <c r="S18" s="16" t="e">
        <f t="shared" si="5"/>
        <v>#DIV/0!</v>
      </c>
      <c r="T18" s="14">
        <f t="shared" si="19"/>
        <v>0</v>
      </c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5">
        <f t="shared" si="7"/>
        <v>0</v>
      </c>
      <c r="AH18" s="15">
        <f t="shared" si="8"/>
        <v>0</v>
      </c>
      <c r="AI18" s="16" t="e">
        <f t="shared" si="9"/>
        <v>#DIV/0!</v>
      </c>
      <c r="AJ18" s="14">
        <f t="shared" si="20"/>
        <v>0</v>
      </c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5">
        <f t="shared" si="11"/>
        <v>0</v>
      </c>
      <c r="AX18" s="15">
        <f t="shared" si="12"/>
        <v>0</v>
      </c>
      <c r="AY18" s="16" t="e">
        <f t="shared" si="13"/>
        <v>#DIV/0!</v>
      </c>
      <c r="AZ18" s="14">
        <f t="shared" si="21"/>
        <v>0</v>
      </c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5">
        <f t="shared" si="16"/>
        <v>0</v>
      </c>
      <c r="BN18" s="17">
        <f t="shared" si="17"/>
        <v>0</v>
      </c>
      <c r="BO18" s="16" t="e">
        <f t="shared" si="18"/>
        <v>#DIV/0!</v>
      </c>
    </row>
    <row r="19" spans="1:67" ht="18" customHeight="1" x14ac:dyDescent="0.25">
      <c r="A19" s="76"/>
      <c r="B19" s="77"/>
      <c r="C19" s="78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5">
        <f t="shared" si="15"/>
        <v>0</v>
      </c>
      <c r="R19" s="15">
        <f t="shared" si="4"/>
        <v>0</v>
      </c>
      <c r="S19" s="16" t="e">
        <f t="shared" si="5"/>
        <v>#DIV/0!</v>
      </c>
      <c r="T19" s="14">
        <f t="shared" si="19"/>
        <v>0</v>
      </c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5">
        <f t="shared" si="7"/>
        <v>0</v>
      </c>
      <c r="AH19" s="15">
        <f t="shared" si="8"/>
        <v>0</v>
      </c>
      <c r="AI19" s="16" t="e">
        <f t="shared" si="9"/>
        <v>#DIV/0!</v>
      </c>
      <c r="AJ19" s="14">
        <f t="shared" si="20"/>
        <v>0</v>
      </c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5">
        <f t="shared" si="11"/>
        <v>0</v>
      </c>
      <c r="AX19" s="15">
        <f t="shared" si="12"/>
        <v>0</v>
      </c>
      <c r="AY19" s="16" t="e">
        <f t="shared" si="13"/>
        <v>#DIV/0!</v>
      </c>
      <c r="AZ19" s="14">
        <f t="shared" si="21"/>
        <v>0</v>
      </c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5">
        <f t="shared" si="16"/>
        <v>0</v>
      </c>
      <c r="BN19" s="17">
        <f t="shared" si="17"/>
        <v>0</v>
      </c>
      <c r="BO19" s="16" t="e">
        <f t="shared" si="18"/>
        <v>#DIV/0!</v>
      </c>
    </row>
    <row r="20" spans="1:67" s="12" customFormat="1" ht="18" customHeight="1" x14ac:dyDescent="0.25">
      <c r="A20" s="79" t="s">
        <v>31</v>
      </c>
      <c r="B20" s="80"/>
      <c r="C20" s="81"/>
      <c r="D20" s="9">
        <f>SUM(D21:D29)</f>
        <v>0</v>
      </c>
      <c r="E20" s="9">
        <f>SUM(E21:E29)</f>
        <v>0</v>
      </c>
      <c r="F20" s="9">
        <f t="shared" ref="F20:P20" si="22">SUM(F21:F29)</f>
        <v>0</v>
      </c>
      <c r="G20" s="9">
        <f t="shared" si="22"/>
        <v>0</v>
      </c>
      <c r="H20" s="9">
        <f t="shared" si="22"/>
        <v>0</v>
      </c>
      <c r="I20" s="9">
        <f t="shared" si="22"/>
        <v>0</v>
      </c>
      <c r="J20" s="9">
        <f t="shared" si="22"/>
        <v>0</v>
      </c>
      <c r="K20" s="9">
        <f t="shared" si="22"/>
        <v>0</v>
      </c>
      <c r="L20" s="9">
        <f t="shared" si="22"/>
        <v>0</v>
      </c>
      <c r="M20" s="9">
        <f t="shared" si="22"/>
        <v>0</v>
      </c>
      <c r="N20" s="9">
        <f t="shared" si="22"/>
        <v>0</v>
      </c>
      <c r="O20" s="9">
        <f t="shared" si="22"/>
        <v>0</v>
      </c>
      <c r="P20" s="9">
        <f t="shared" si="22"/>
        <v>0</v>
      </c>
      <c r="Q20" s="10">
        <f t="shared" si="15"/>
        <v>0</v>
      </c>
      <c r="R20" s="10">
        <f t="shared" si="4"/>
        <v>0</v>
      </c>
      <c r="S20" s="11" t="e">
        <f t="shared" si="5"/>
        <v>#DIV/0!</v>
      </c>
      <c r="T20" s="19">
        <f t="shared" si="19"/>
        <v>0</v>
      </c>
      <c r="U20" s="9">
        <f>SUM(U21:U29)</f>
        <v>0</v>
      </c>
      <c r="V20" s="9">
        <f t="shared" ref="V20:AF20" si="23">SUM(V21:V29)</f>
        <v>0</v>
      </c>
      <c r="W20" s="9">
        <f t="shared" si="23"/>
        <v>0</v>
      </c>
      <c r="X20" s="9">
        <f t="shared" si="23"/>
        <v>0</v>
      </c>
      <c r="Y20" s="9">
        <f t="shared" si="23"/>
        <v>0</v>
      </c>
      <c r="Z20" s="9">
        <f t="shared" si="23"/>
        <v>0</v>
      </c>
      <c r="AA20" s="9">
        <f t="shared" si="23"/>
        <v>0</v>
      </c>
      <c r="AB20" s="9">
        <f t="shared" si="23"/>
        <v>0</v>
      </c>
      <c r="AC20" s="9">
        <f t="shared" si="23"/>
        <v>0</v>
      </c>
      <c r="AD20" s="9">
        <f t="shared" si="23"/>
        <v>0</v>
      </c>
      <c r="AE20" s="9">
        <f t="shared" si="23"/>
        <v>0</v>
      </c>
      <c r="AF20" s="9">
        <f t="shared" si="23"/>
        <v>0</v>
      </c>
      <c r="AG20" s="10">
        <f t="shared" si="7"/>
        <v>0</v>
      </c>
      <c r="AH20" s="10">
        <f t="shared" si="8"/>
        <v>0</v>
      </c>
      <c r="AI20" s="11" t="e">
        <f t="shared" si="9"/>
        <v>#DIV/0!</v>
      </c>
      <c r="AJ20" s="19">
        <f t="shared" si="20"/>
        <v>0</v>
      </c>
      <c r="AK20" s="9">
        <f>SUM(AK21:AK29)</f>
        <v>0</v>
      </c>
      <c r="AL20" s="9">
        <f t="shared" ref="AL20:AV20" si="24">SUM(AL21:AL29)</f>
        <v>0</v>
      </c>
      <c r="AM20" s="9">
        <f t="shared" si="24"/>
        <v>0</v>
      </c>
      <c r="AN20" s="9">
        <f t="shared" si="24"/>
        <v>0</v>
      </c>
      <c r="AO20" s="9">
        <f t="shared" si="24"/>
        <v>0</v>
      </c>
      <c r="AP20" s="9">
        <f t="shared" si="24"/>
        <v>0</v>
      </c>
      <c r="AQ20" s="9">
        <f t="shared" si="24"/>
        <v>0</v>
      </c>
      <c r="AR20" s="9">
        <f t="shared" si="24"/>
        <v>0</v>
      </c>
      <c r="AS20" s="9">
        <f t="shared" si="24"/>
        <v>0</v>
      </c>
      <c r="AT20" s="9">
        <f t="shared" si="24"/>
        <v>0</v>
      </c>
      <c r="AU20" s="9">
        <f t="shared" si="24"/>
        <v>0</v>
      </c>
      <c r="AV20" s="9">
        <f t="shared" si="24"/>
        <v>0</v>
      </c>
      <c r="AW20" s="10">
        <f t="shared" si="11"/>
        <v>0</v>
      </c>
      <c r="AX20" s="10">
        <f t="shared" si="12"/>
        <v>0</v>
      </c>
      <c r="AY20" s="11" t="e">
        <f t="shared" si="13"/>
        <v>#DIV/0!</v>
      </c>
      <c r="AZ20" s="19">
        <f t="shared" si="21"/>
        <v>0</v>
      </c>
      <c r="BA20" s="9">
        <f>SUM(BA21:BA29)</f>
        <v>0</v>
      </c>
      <c r="BB20" s="9">
        <f t="shared" ref="BB20:BL20" si="25">SUM(BB21:BB29)</f>
        <v>0</v>
      </c>
      <c r="BC20" s="9">
        <f t="shared" si="25"/>
        <v>0</v>
      </c>
      <c r="BD20" s="9">
        <f t="shared" si="25"/>
        <v>0</v>
      </c>
      <c r="BE20" s="9">
        <f t="shared" si="25"/>
        <v>0</v>
      </c>
      <c r="BF20" s="9">
        <f t="shared" si="25"/>
        <v>0</v>
      </c>
      <c r="BG20" s="9">
        <f t="shared" si="25"/>
        <v>0</v>
      </c>
      <c r="BH20" s="9">
        <f t="shared" si="25"/>
        <v>0</v>
      </c>
      <c r="BI20" s="9">
        <f t="shared" si="25"/>
        <v>0</v>
      </c>
      <c r="BJ20" s="9">
        <f t="shared" si="25"/>
        <v>0</v>
      </c>
      <c r="BK20" s="9">
        <f t="shared" si="25"/>
        <v>0</v>
      </c>
      <c r="BL20" s="9">
        <f t="shared" si="25"/>
        <v>0</v>
      </c>
      <c r="BM20" s="10">
        <f t="shared" si="16"/>
        <v>0</v>
      </c>
      <c r="BN20" s="10">
        <f t="shared" si="17"/>
        <v>0</v>
      </c>
      <c r="BO20" s="11" t="e">
        <f t="shared" si="18"/>
        <v>#DIV/0!</v>
      </c>
    </row>
    <row r="21" spans="1:67" ht="18" customHeight="1" x14ac:dyDescent="0.25">
      <c r="A21" s="76"/>
      <c r="B21" s="77"/>
      <c r="C21" s="78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5">
        <f t="shared" si="15"/>
        <v>0</v>
      </c>
      <c r="R21" s="15">
        <f t="shared" si="4"/>
        <v>0</v>
      </c>
      <c r="S21" s="16" t="e">
        <f t="shared" si="5"/>
        <v>#DIV/0!</v>
      </c>
      <c r="T21" s="14">
        <f t="shared" si="19"/>
        <v>0</v>
      </c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5">
        <f t="shared" si="7"/>
        <v>0</v>
      </c>
      <c r="AH21" s="15">
        <f t="shared" si="8"/>
        <v>0</v>
      </c>
      <c r="AI21" s="16" t="e">
        <f t="shared" si="9"/>
        <v>#DIV/0!</v>
      </c>
      <c r="AJ21" s="14">
        <f t="shared" si="20"/>
        <v>0</v>
      </c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5">
        <f t="shared" si="11"/>
        <v>0</v>
      </c>
      <c r="AX21" s="15">
        <f t="shared" si="12"/>
        <v>0</v>
      </c>
      <c r="AY21" s="16" t="e">
        <f t="shared" si="13"/>
        <v>#DIV/0!</v>
      </c>
      <c r="AZ21" s="14">
        <f t="shared" si="21"/>
        <v>0</v>
      </c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5">
        <f t="shared" si="16"/>
        <v>0</v>
      </c>
      <c r="BN21" s="17">
        <f t="shared" si="17"/>
        <v>0</v>
      </c>
      <c r="BO21" s="16" t="e">
        <f t="shared" si="18"/>
        <v>#DIV/0!</v>
      </c>
    </row>
    <row r="22" spans="1:67" ht="18" customHeight="1" x14ac:dyDescent="0.25">
      <c r="A22" s="76"/>
      <c r="B22" s="77"/>
      <c r="C22" s="78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5">
        <f t="shared" si="15"/>
        <v>0</v>
      </c>
      <c r="R22" s="15">
        <f t="shared" si="4"/>
        <v>0</v>
      </c>
      <c r="S22" s="16" t="e">
        <f t="shared" si="5"/>
        <v>#DIV/0!</v>
      </c>
      <c r="T22" s="14">
        <f t="shared" si="19"/>
        <v>0</v>
      </c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5">
        <f t="shared" si="7"/>
        <v>0</v>
      </c>
      <c r="AH22" s="15">
        <f t="shared" si="8"/>
        <v>0</v>
      </c>
      <c r="AI22" s="16" t="e">
        <f t="shared" si="9"/>
        <v>#DIV/0!</v>
      </c>
      <c r="AJ22" s="14">
        <f t="shared" si="20"/>
        <v>0</v>
      </c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5">
        <f t="shared" si="11"/>
        <v>0</v>
      </c>
      <c r="AX22" s="15">
        <f t="shared" si="12"/>
        <v>0</v>
      </c>
      <c r="AY22" s="16" t="e">
        <f t="shared" si="13"/>
        <v>#DIV/0!</v>
      </c>
      <c r="AZ22" s="14">
        <f t="shared" si="21"/>
        <v>0</v>
      </c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5">
        <f t="shared" si="16"/>
        <v>0</v>
      </c>
      <c r="BN22" s="17">
        <f t="shared" si="17"/>
        <v>0</v>
      </c>
      <c r="BO22" s="16" t="e">
        <f t="shared" si="18"/>
        <v>#DIV/0!</v>
      </c>
    </row>
    <row r="23" spans="1:67" ht="18" customHeight="1" x14ac:dyDescent="0.25">
      <c r="A23" s="76"/>
      <c r="B23" s="77"/>
      <c r="C23" s="78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5">
        <f t="shared" si="15"/>
        <v>0</v>
      </c>
      <c r="R23" s="15">
        <f t="shared" si="4"/>
        <v>0</v>
      </c>
      <c r="S23" s="16" t="e">
        <f t="shared" si="5"/>
        <v>#DIV/0!</v>
      </c>
      <c r="T23" s="14">
        <f t="shared" si="19"/>
        <v>0</v>
      </c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5">
        <f t="shared" si="7"/>
        <v>0</v>
      </c>
      <c r="AH23" s="15">
        <f t="shared" si="8"/>
        <v>0</v>
      </c>
      <c r="AI23" s="16" t="e">
        <f t="shared" si="9"/>
        <v>#DIV/0!</v>
      </c>
      <c r="AJ23" s="14">
        <f t="shared" si="20"/>
        <v>0</v>
      </c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5">
        <f t="shared" si="11"/>
        <v>0</v>
      </c>
      <c r="AX23" s="15">
        <f t="shared" si="12"/>
        <v>0</v>
      </c>
      <c r="AY23" s="16" t="e">
        <f t="shared" si="13"/>
        <v>#DIV/0!</v>
      </c>
      <c r="AZ23" s="14">
        <f t="shared" si="21"/>
        <v>0</v>
      </c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5">
        <f t="shared" si="16"/>
        <v>0</v>
      </c>
      <c r="BN23" s="17">
        <f t="shared" si="17"/>
        <v>0</v>
      </c>
      <c r="BO23" s="16" t="e">
        <f t="shared" si="18"/>
        <v>#DIV/0!</v>
      </c>
    </row>
    <row r="24" spans="1:67" ht="18" customHeight="1" x14ac:dyDescent="0.25">
      <c r="A24" s="76"/>
      <c r="B24" s="77"/>
      <c r="C24" s="78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5">
        <f t="shared" si="15"/>
        <v>0</v>
      </c>
      <c r="R24" s="15">
        <f t="shared" si="4"/>
        <v>0</v>
      </c>
      <c r="S24" s="16" t="e">
        <f t="shared" si="5"/>
        <v>#DIV/0!</v>
      </c>
      <c r="T24" s="14">
        <f t="shared" si="19"/>
        <v>0</v>
      </c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5">
        <f t="shared" si="7"/>
        <v>0</v>
      </c>
      <c r="AH24" s="15">
        <f t="shared" si="8"/>
        <v>0</v>
      </c>
      <c r="AI24" s="16" t="e">
        <f t="shared" si="9"/>
        <v>#DIV/0!</v>
      </c>
      <c r="AJ24" s="14">
        <f t="shared" si="20"/>
        <v>0</v>
      </c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5">
        <f t="shared" si="11"/>
        <v>0</v>
      </c>
      <c r="AX24" s="15">
        <f t="shared" si="12"/>
        <v>0</v>
      </c>
      <c r="AY24" s="16" t="e">
        <f t="shared" si="13"/>
        <v>#DIV/0!</v>
      </c>
      <c r="AZ24" s="14">
        <f t="shared" si="21"/>
        <v>0</v>
      </c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5">
        <f t="shared" si="16"/>
        <v>0</v>
      </c>
      <c r="BN24" s="17">
        <f t="shared" si="17"/>
        <v>0</v>
      </c>
      <c r="BO24" s="16" t="e">
        <f t="shared" si="18"/>
        <v>#DIV/0!</v>
      </c>
    </row>
    <row r="25" spans="1:67" ht="18" customHeight="1" x14ac:dyDescent="0.25">
      <c r="A25" s="76"/>
      <c r="B25" s="77"/>
      <c r="C25" s="78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5">
        <f t="shared" si="15"/>
        <v>0</v>
      </c>
      <c r="R25" s="15">
        <f t="shared" si="4"/>
        <v>0</v>
      </c>
      <c r="S25" s="16" t="e">
        <f t="shared" si="5"/>
        <v>#DIV/0!</v>
      </c>
      <c r="T25" s="14">
        <f t="shared" si="19"/>
        <v>0</v>
      </c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5">
        <f t="shared" si="7"/>
        <v>0</v>
      </c>
      <c r="AH25" s="15">
        <f t="shared" si="8"/>
        <v>0</v>
      </c>
      <c r="AI25" s="16" t="e">
        <f t="shared" si="9"/>
        <v>#DIV/0!</v>
      </c>
      <c r="AJ25" s="14">
        <f t="shared" si="20"/>
        <v>0</v>
      </c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5">
        <f t="shared" si="11"/>
        <v>0</v>
      </c>
      <c r="AX25" s="15">
        <f t="shared" si="12"/>
        <v>0</v>
      </c>
      <c r="AY25" s="16" t="e">
        <f t="shared" si="13"/>
        <v>#DIV/0!</v>
      </c>
      <c r="AZ25" s="14">
        <f t="shared" si="21"/>
        <v>0</v>
      </c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5">
        <f t="shared" si="16"/>
        <v>0</v>
      </c>
      <c r="BN25" s="17">
        <f t="shared" si="17"/>
        <v>0</v>
      </c>
      <c r="BO25" s="16" t="e">
        <f t="shared" si="18"/>
        <v>#DIV/0!</v>
      </c>
    </row>
    <row r="26" spans="1:67" ht="18" customHeight="1" x14ac:dyDescent="0.25">
      <c r="A26" s="76"/>
      <c r="B26" s="77"/>
      <c r="C26" s="78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>
        <f>SUM(E26:P26)</f>
        <v>0</v>
      </c>
      <c r="R26" s="15">
        <f t="shared" si="4"/>
        <v>0</v>
      </c>
      <c r="S26" s="16" t="e">
        <f t="shared" si="5"/>
        <v>#DIV/0!</v>
      </c>
      <c r="T26" s="14">
        <f t="shared" si="19"/>
        <v>0</v>
      </c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5">
        <f t="shared" si="7"/>
        <v>0</v>
      </c>
      <c r="AH26" s="15">
        <f t="shared" si="8"/>
        <v>0</v>
      </c>
      <c r="AI26" s="16" t="e">
        <f t="shared" si="9"/>
        <v>#DIV/0!</v>
      </c>
      <c r="AJ26" s="14">
        <f t="shared" si="20"/>
        <v>0</v>
      </c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5">
        <f t="shared" si="11"/>
        <v>0</v>
      </c>
      <c r="AX26" s="15">
        <f t="shared" si="12"/>
        <v>0</v>
      </c>
      <c r="AY26" s="16" t="e">
        <f t="shared" si="13"/>
        <v>#DIV/0!</v>
      </c>
      <c r="AZ26" s="14">
        <f t="shared" si="21"/>
        <v>0</v>
      </c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5">
        <f t="shared" si="16"/>
        <v>0</v>
      </c>
      <c r="BN26" s="17">
        <f t="shared" si="17"/>
        <v>0</v>
      </c>
      <c r="BO26" s="16" t="e">
        <f t="shared" si="18"/>
        <v>#DIV/0!</v>
      </c>
    </row>
    <row r="27" spans="1:67" ht="18" customHeight="1" x14ac:dyDescent="0.25">
      <c r="A27" s="76"/>
      <c r="B27" s="77"/>
      <c r="C27" s="78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5">
        <f t="shared" si="15"/>
        <v>0</v>
      </c>
      <c r="R27" s="15">
        <f t="shared" si="4"/>
        <v>0</v>
      </c>
      <c r="S27" s="16" t="e">
        <f t="shared" si="5"/>
        <v>#DIV/0!</v>
      </c>
      <c r="T27" s="14">
        <f t="shared" si="19"/>
        <v>0</v>
      </c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5">
        <f t="shared" si="7"/>
        <v>0</v>
      </c>
      <c r="AH27" s="15">
        <f t="shared" si="8"/>
        <v>0</v>
      </c>
      <c r="AI27" s="16" t="e">
        <f t="shared" si="9"/>
        <v>#DIV/0!</v>
      </c>
      <c r="AJ27" s="14">
        <f t="shared" si="20"/>
        <v>0</v>
      </c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5">
        <f t="shared" si="11"/>
        <v>0</v>
      </c>
      <c r="AX27" s="15">
        <f t="shared" si="12"/>
        <v>0</v>
      </c>
      <c r="AY27" s="16" t="e">
        <f t="shared" si="13"/>
        <v>#DIV/0!</v>
      </c>
      <c r="AZ27" s="14">
        <f t="shared" si="21"/>
        <v>0</v>
      </c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5">
        <f t="shared" si="16"/>
        <v>0</v>
      </c>
      <c r="BN27" s="17">
        <f t="shared" si="17"/>
        <v>0</v>
      </c>
      <c r="BO27" s="16" t="e">
        <f t="shared" si="18"/>
        <v>#DIV/0!</v>
      </c>
    </row>
    <row r="28" spans="1:67" ht="18" customHeight="1" x14ac:dyDescent="0.25">
      <c r="A28" s="76"/>
      <c r="B28" s="77"/>
      <c r="C28" s="78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5">
        <f t="shared" si="15"/>
        <v>0</v>
      </c>
      <c r="R28" s="15">
        <f t="shared" si="4"/>
        <v>0</v>
      </c>
      <c r="S28" s="16" t="e">
        <f t="shared" si="5"/>
        <v>#DIV/0!</v>
      </c>
      <c r="T28" s="14">
        <f t="shared" si="19"/>
        <v>0</v>
      </c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5">
        <f t="shared" si="7"/>
        <v>0</v>
      </c>
      <c r="AH28" s="15">
        <f t="shared" si="8"/>
        <v>0</v>
      </c>
      <c r="AI28" s="16" t="e">
        <f t="shared" si="9"/>
        <v>#DIV/0!</v>
      </c>
      <c r="AJ28" s="14">
        <f t="shared" si="20"/>
        <v>0</v>
      </c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5">
        <f t="shared" si="11"/>
        <v>0</v>
      </c>
      <c r="AX28" s="15">
        <f t="shared" si="12"/>
        <v>0</v>
      </c>
      <c r="AY28" s="16" t="e">
        <f t="shared" si="13"/>
        <v>#DIV/0!</v>
      </c>
      <c r="AZ28" s="14">
        <f t="shared" si="21"/>
        <v>0</v>
      </c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5">
        <f t="shared" si="16"/>
        <v>0</v>
      </c>
      <c r="BN28" s="17">
        <f t="shared" si="17"/>
        <v>0</v>
      </c>
      <c r="BO28" s="16" t="e">
        <f t="shared" si="18"/>
        <v>#DIV/0!</v>
      </c>
    </row>
    <row r="29" spans="1:67" ht="18" customHeight="1" x14ac:dyDescent="0.25">
      <c r="A29" s="76"/>
      <c r="B29" s="77"/>
      <c r="C29" s="78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5">
        <f t="shared" si="15"/>
        <v>0</v>
      </c>
      <c r="R29" s="15">
        <f t="shared" si="4"/>
        <v>0</v>
      </c>
      <c r="S29" s="16" t="e">
        <f t="shared" si="5"/>
        <v>#DIV/0!</v>
      </c>
      <c r="T29" s="14">
        <f t="shared" si="19"/>
        <v>0</v>
      </c>
      <c r="U29" s="14"/>
      <c r="V29" s="14"/>
      <c r="W29" s="14"/>
      <c r="X29" s="14"/>
      <c r="Y29" s="14"/>
      <c r="Z29" s="14"/>
      <c r="AA29" s="14"/>
      <c r="AB29" s="14"/>
      <c r="AC29" s="14"/>
      <c r="AD29" s="14" t="s">
        <v>35</v>
      </c>
      <c r="AE29" s="14" t="s">
        <v>35</v>
      </c>
      <c r="AF29" s="14"/>
      <c r="AG29" s="15">
        <f t="shared" si="7"/>
        <v>0</v>
      </c>
      <c r="AH29" s="15">
        <f t="shared" si="8"/>
        <v>0</v>
      </c>
      <c r="AI29" s="16" t="e">
        <f t="shared" si="9"/>
        <v>#DIV/0!</v>
      </c>
      <c r="AJ29" s="14">
        <f t="shared" si="20"/>
        <v>0</v>
      </c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5">
        <f t="shared" si="11"/>
        <v>0</v>
      </c>
      <c r="AX29" s="15">
        <f t="shared" si="12"/>
        <v>0</v>
      </c>
      <c r="AY29" s="16" t="e">
        <f t="shared" si="13"/>
        <v>#DIV/0!</v>
      </c>
      <c r="AZ29" s="14">
        <f t="shared" si="21"/>
        <v>0</v>
      </c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5">
        <f t="shared" si="16"/>
        <v>0</v>
      </c>
      <c r="BN29" s="17">
        <f t="shared" si="17"/>
        <v>0</v>
      </c>
      <c r="BO29" s="16" t="e">
        <f t="shared" si="18"/>
        <v>#DIV/0!</v>
      </c>
    </row>
    <row r="30" spans="1:67" s="12" customFormat="1" ht="18" customHeight="1" x14ac:dyDescent="0.25">
      <c r="A30" s="79" t="s">
        <v>31</v>
      </c>
      <c r="B30" s="80"/>
      <c r="C30" s="81"/>
      <c r="D30" s="9">
        <f>SUM(D31:D39)</f>
        <v>0</v>
      </c>
      <c r="E30" s="9">
        <f>SUM(E31:E39)</f>
        <v>0</v>
      </c>
      <c r="F30" s="9">
        <f t="shared" ref="F30:P30" si="26">SUM(F31:F39)</f>
        <v>0</v>
      </c>
      <c r="G30" s="9">
        <f t="shared" si="26"/>
        <v>0</v>
      </c>
      <c r="H30" s="9">
        <f t="shared" si="26"/>
        <v>0</v>
      </c>
      <c r="I30" s="9">
        <f t="shared" si="26"/>
        <v>0</v>
      </c>
      <c r="J30" s="9">
        <f t="shared" si="26"/>
        <v>0</v>
      </c>
      <c r="K30" s="9">
        <f t="shared" si="26"/>
        <v>0</v>
      </c>
      <c r="L30" s="9">
        <f t="shared" si="26"/>
        <v>0</v>
      </c>
      <c r="M30" s="9">
        <f t="shared" si="26"/>
        <v>0</v>
      </c>
      <c r="N30" s="9">
        <f t="shared" si="26"/>
        <v>0</v>
      </c>
      <c r="O30" s="9">
        <f t="shared" si="26"/>
        <v>0</v>
      </c>
      <c r="P30" s="9">
        <f t="shared" si="26"/>
        <v>0</v>
      </c>
      <c r="Q30" s="10">
        <f t="shared" si="15"/>
        <v>0</v>
      </c>
      <c r="R30" s="10">
        <f t="shared" si="4"/>
        <v>0</v>
      </c>
      <c r="S30" s="11" t="e">
        <f t="shared" si="5"/>
        <v>#DIV/0!</v>
      </c>
      <c r="T30" s="19">
        <f t="shared" si="19"/>
        <v>0</v>
      </c>
      <c r="U30" s="9">
        <f>SUM(U31:U39)</f>
        <v>0</v>
      </c>
      <c r="V30" s="9">
        <f t="shared" ref="V30:AF30" si="27">SUM(V31:V39)</f>
        <v>0</v>
      </c>
      <c r="W30" s="9">
        <f t="shared" si="27"/>
        <v>0</v>
      </c>
      <c r="X30" s="9">
        <f t="shared" si="27"/>
        <v>0</v>
      </c>
      <c r="Y30" s="9">
        <f t="shared" si="27"/>
        <v>0</v>
      </c>
      <c r="Z30" s="9">
        <f t="shared" si="27"/>
        <v>0</v>
      </c>
      <c r="AA30" s="9">
        <f t="shared" si="27"/>
        <v>0</v>
      </c>
      <c r="AB30" s="9">
        <f t="shared" si="27"/>
        <v>0</v>
      </c>
      <c r="AC30" s="9">
        <f t="shared" si="27"/>
        <v>0</v>
      </c>
      <c r="AD30" s="9">
        <f t="shared" si="27"/>
        <v>0</v>
      </c>
      <c r="AE30" s="9">
        <f t="shared" si="27"/>
        <v>0</v>
      </c>
      <c r="AF30" s="9">
        <f t="shared" si="27"/>
        <v>0</v>
      </c>
      <c r="AG30" s="10">
        <f t="shared" si="7"/>
        <v>0</v>
      </c>
      <c r="AH30" s="10">
        <f t="shared" si="8"/>
        <v>0</v>
      </c>
      <c r="AI30" s="11" t="e">
        <f t="shared" si="9"/>
        <v>#DIV/0!</v>
      </c>
      <c r="AJ30" s="19">
        <f t="shared" si="20"/>
        <v>0</v>
      </c>
      <c r="AK30" s="9">
        <f>SUM(AK31:AK39)</f>
        <v>0</v>
      </c>
      <c r="AL30" s="9">
        <f t="shared" ref="AL30:AV30" si="28">SUM(AL31:AL39)</f>
        <v>0</v>
      </c>
      <c r="AM30" s="9">
        <f t="shared" si="28"/>
        <v>0</v>
      </c>
      <c r="AN30" s="9">
        <f t="shared" si="28"/>
        <v>0</v>
      </c>
      <c r="AO30" s="9">
        <f t="shared" si="28"/>
        <v>0</v>
      </c>
      <c r="AP30" s="9">
        <f t="shared" si="28"/>
        <v>0</v>
      </c>
      <c r="AQ30" s="9">
        <f t="shared" si="28"/>
        <v>0</v>
      </c>
      <c r="AR30" s="9">
        <f t="shared" si="28"/>
        <v>0</v>
      </c>
      <c r="AS30" s="9">
        <f t="shared" si="28"/>
        <v>0</v>
      </c>
      <c r="AT30" s="9">
        <f t="shared" si="28"/>
        <v>0</v>
      </c>
      <c r="AU30" s="9">
        <f t="shared" si="28"/>
        <v>0</v>
      </c>
      <c r="AV30" s="9">
        <f t="shared" si="28"/>
        <v>0</v>
      </c>
      <c r="AW30" s="10">
        <f t="shared" si="11"/>
        <v>0</v>
      </c>
      <c r="AX30" s="10">
        <f t="shared" si="12"/>
        <v>0</v>
      </c>
      <c r="AY30" s="11" t="e">
        <f t="shared" si="13"/>
        <v>#DIV/0!</v>
      </c>
      <c r="AZ30" s="19">
        <f t="shared" si="21"/>
        <v>0</v>
      </c>
      <c r="BA30" s="9">
        <f>SUM(BA31:BA39)</f>
        <v>0</v>
      </c>
      <c r="BB30" s="9">
        <f t="shared" ref="BB30:BL30" si="29">SUM(BB31:BB39)</f>
        <v>0</v>
      </c>
      <c r="BC30" s="9">
        <f t="shared" si="29"/>
        <v>0</v>
      </c>
      <c r="BD30" s="9">
        <f t="shared" si="29"/>
        <v>0</v>
      </c>
      <c r="BE30" s="9">
        <f t="shared" si="29"/>
        <v>0</v>
      </c>
      <c r="BF30" s="9">
        <f t="shared" si="29"/>
        <v>0</v>
      </c>
      <c r="BG30" s="9">
        <f t="shared" si="29"/>
        <v>0</v>
      </c>
      <c r="BH30" s="9">
        <f t="shared" si="29"/>
        <v>0</v>
      </c>
      <c r="BI30" s="9">
        <f t="shared" si="29"/>
        <v>0</v>
      </c>
      <c r="BJ30" s="9">
        <f t="shared" si="29"/>
        <v>0</v>
      </c>
      <c r="BK30" s="9">
        <f t="shared" si="29"/>
        <v>0</v>
      </c>
      <c r="BL30" s="9">
        <f t="shared" si="29"/>
        <v>0</v>
      </c>
      <c r="BM30" s="10">
        <f t="shared" si="16"/>
        <v>0</v>
      </c>
      <c r="BN30" s="10">
        <f t="shared" si="17"/>
        <v>0</v>
      </c>
      <c r="BO30" s="11" t="e">
        <f t="shared" si="18"/>
        <v>#DIV/0!</v>
      </c>
    </row>
    <row r="31" spans="1:67" ht="18" customHeight="1" x14ac:dyDescent="0.25">
      <c r="A31" s="76"/>
      <c r="B31" s="77"/>
      <c r="C31" s="78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5">
        <f t="shared" si="15"/>
        <v>0</v>
      </c>
      <c r="R31" s="15">
        <f t="shared" si="4"/>
        <v>0</v>
      </c>
      <c r="S31" s="16" t="e">
        <f>Q31/D31</f>
        <v>#DIV/0!</v>
      </c>
      <c r="T31" s="14">
        <f t="shared" si="19"/>
        <v>0</v>
      </c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5">
        <f t="shared" si="7"/>
        <v>0</v>
      </c>
      <c r="AH31" s="15">
        <f t="shared" si="8"/>
        <v>0</v>
      </c>
      <c r="AI31" s="16" t="e">
        <f t="shared" si="9"/>
        <v>#DIV/0!</v>
      </c>
      <c r="AJ31" s="14">
        <f t="shared" si="20"/>
        <v>0</v>
      </c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5">
        <f t="shared" si="11"/>
        <v>0</v>
      </c>
      <c r="AX31" s="15">
        <f t="shared" si="12"/>
        <v>0</v>
      </c>
      <c r="AY31" s="16" t="e">
        <f t="shared" si="13"/>
        <v>#DIV/0!</v>
      </c>
      <c r="AZ31" s="14">
        <f t="shared" si="21"/>
        <v>0</v>
      </c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5">
        <f t="shared" si="16"/>
        <v>0</v>
      </c>
      <c r="BN31" s="17">
        <f t="shared" si="17"/>
        <v>0</v>
      </c>
      <c r="BO31" s="16" t="e">
        <f t="shared" si="18"/>
        <v>#DIV/0!</v>
      </c>
    </row>
    <row r="32" spans="1:67" ht="18" customHeight="1" x14ac:dyDescent="0.25">
      <c r="A32" s="76"/>
      <c r="B32" s="77"/>
      <c r="C32" s="78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5">
        <f t="shared" si="15"/>
        <v>0</v>
      </c>
      <c r="R32" s="15">
        <f t="shared" si="4"/>
        <v>0</v>
      </c>
      <c r="S32" s="16" t="e">
        <f t="shared" si="5"/>
        <v>#DIV/0!</v>
      </c>
      <c r="T32" s="14">
        <f t="shared" si="19"/>
        <v>0</v>
      </c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5">
        <f t="shared" si="7"/>
        <v>0</v>
      </c>
      <c r="AH32" s="15">
        <f t="shared" si="8"/>
        <v>0</v>
      </c>
      <c r="AI32" s="16" t="e">
        <f t="shared" si="9"/>
        <v>#DIV/0!</v>
      </c>
      <c r="AJ32" s="14">
        <f t="shared" si="20"/>
        <v>0</v>
      </c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5">
        <f t="shared" si="11"/>
        <v>0</v>
      </c>
      <c r="AX32" s="15">
        <f t="shared" si="12"/>
        <v>0</v>
      </c>
      <c r="AY32" s="16" t="e">
        <f t="shared" si="13"/>
        <v>#DIV/0!</v>
      </c>
      <c r="AZ32" s="14">
        <f t="shared" si="21"/>
        <v>0</v>
      </c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5">
        <f t="shared" si="16"/>
        <v>0</v>
      </c>
      <c r="BN32" s="17">
        <f t="shared" si="17"/>
        <v>0</v>
      </c>
      <c r="BO32" s="16" t="e">
        <f t="shared" si="18"/>
        <v>#DIV/0!</v>
      </c>
    </row>
    <row r="33" spans="1:67" ht="18" customHeight="1" x14ac:dyDescent="0.25">
      <c r="A33" s="76"/>
      <c r="B33" s="77"/>
      <c r="C33" s="78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5">
        <f t="shared" si="15"/>
        <v>0</v>
      </c>
      <c r="R33" s="15">
        <f t="shared" si="4"/>
        <v>0</v>
      </c>
      <c r="S33" s="16" t="e">
        <f t="shared" si="5"/>
        <v>#DIV/0!</v>
      </c>
      <c r="T33" s="14">
        <f t="shared" si="19"/>
        <v>0</v>
      </c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5">
        <f t="shared" si="7"/>
        <v>0</v>
      </c>
      <c r="AH33" s="15">
        <f t="shared" si="8"/>
        <v>0</v>
      </c>
      <c r="AI33" s="16" t="e">
        <f t="shared" si="9"/>
        <v>#DIV/0!</v>
      </c>
      <c r="AJ33" s="14">
        <f t="shared" si="20"/>
        <v>0</v>
      </c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5">
        <f t="shared" si="11"/>
        <v>0</v>
      </c>
      <c r="AX33" s="15">
        <f t="shared" si="12"/>
        <v>0</v>
      </c>
      <c r="AY33" s="16" t="e">
        <f t="shared" si="13"/>
        <v>#DIV/0!</v>
      </c>
      <c r="AZ33" s="14">
        <f t="shared" si="21"/>
        <v>0</v>
      </c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5">
        <f t="shared" si="16"/>
        <v>0</v>
      </c>
      <c r="BN33" s="17">
        <f t="shared" si="17"/>
        <v>0</v>
      </c>
      <c r="BO33" s="16" t="e">
        <f t="shared" si="18"/>
        <v>#DIV/0!</v>
      </c>
    </row>
    <row r="34" spans="1:67" ht="18" customHeight="1" x14ac:dyDescent="0.25">
      <c r="A34" s="76"/>
      <c r="B34" s="77"/>
      <c r="C34" s="78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5">
        <f t="shared" si="15"/>
        <v>0</v>
      </c>
      <c r="R34" s="15">
        <f t="shared" si="4"/>
        <v>0</v>
      </c>
      <c r="S34" s="16" t="e">
        <f t="shared" si="5"/>
        <v>#DIV/0!</v>
      </c>
      <c r="T34" s="14">
        <f t="shared" si="19"/>
        <v>0</v>
      </c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5">
        <f t="shared" si="7"/>
        <v>0</v>
      </c>
      <c r="AH34" s="15">
        <f t="shared" si="8"/>
        <v>0</v>
      </c>
      <c r="AI34" s="16" t="e">
        <f t="shared" si="9"/>
        <v>#DIV/0!</v>
      </c>
      <c r="AJ34" s="14">
        <f t="shared" si="20"/>
        <v>0</v>
      </c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5">
        <f t="shared" si="11"/>
        <v>0</v>
      </c>
      <c r="AX34" s="15">
        <f t="shared" si="12"/>
        <v>0</v>
      </c>
      <c r="AY34" s="16" t="e">
        <f t="shared" si="13"/>
        <v>#DIV/0!</v>
      </c>
      <c r="AZ34" s="14">
        <f t="shared" si="21"/>
        <v>0</v>
      </c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5">
        <f t="shared" si="16"/>
        <v>0</v>
      </c>
      <c r="BN34" s="17">
        <f t="shared" si="17"/>
        <v>0</v>
      </c>
      <c r="BO34" s="16" t="e">
        <f t="shared" si="18"/>
        <v>#DIV/0!</v>
      </c>
    </row>
    <row r="35" spans="1:67" ht="18" customHeight="1" x14ac:dyDescent="0.25">
      <c r="A35" s="76"/>
      <c r="B35" s="77"/>
      <c r="C35" s="78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5">
        <f t="shared" si="15"/>
        <v>0</v>
      </c>
      <c r="R35" s="15">
        <f t="shared" si="4"/>
        <v>0</v>
      </c>
      <c r="S35" s="16" t="e">
        <f t="shared" si="5"/>
        <v>#DIV/0!</v>
      </c>
      <c r="T35" s="14">
        <f t="shared" si="19"/>
        <v>0</v>
      </c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5">
        <f t="shared" si="7"/>
        <v>0</v>
      </c>
      <c r="AH35" s="15">
        <f t="shared" si="8"/>
        <v>0</v>
      </c>
      <c r="AI35" s="16" t="e">
        <f t="shared" si="9"/>
        <v>#DIV/0!</v>
      </c>
      <c r="AJ35" s="14">
        <f t="shared" si="20"/>
        <v>0</v>
      </c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5">
        <f t="shared" si="11"/>
        <v>0</v>
      </c>
      <c r="AX35" s="15">
        <f t="shared" si="12"/>
        <v>0</v>
      </c>
      <c r="AY35" s="16" t="e">
        <f t="shared" si="13"/>
        <v>#DIV/0!</v>
      </c>
      <c r="AZ35" s="14">
        <f t="shared" si="21"/>
        <v>0</v>
      </c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5">
        <f t="shared" si="16"/>
        <v>0</v>
      </c>
      <c r="BN35" s="17">
        <f t="shared" si="17"/>
        <v>0</v>
      </c>
      <c r="BO35" s="16" t="e">
        <f t="shared" si="18"/>
        <v>#DIV/0!</v>
      </c>
    </row>
    <row r="36" spans="1:67" ht="18" customHeight="1" x14ac:dyDescent="0.25">
      <c r="A36" s="76"/>
      <c r="B36" s="77"/>
      <c r="C36" s="78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5">
        <f t="shared" si="15"/>
        <v>0</v>
      </c>
      <c r="R36" s="15">
        <f t="shared" si="4"/>
        <v>0</v>
      </c>
      <c r="S36" s="16" t="e">
        <f t="shared" si="5"/>
        <v>#DIV/0!</v>
      </c>
      <c r="T36" s="14">
        <f t="shared" si="19"/>
        <v>0</v>
      </c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5">
        <f t="shared" si="7"/>
        <v>0</v>
      </c>
      <c r="AH36" s="15">
        <f t="shared" si="8"/>
        <v>0</v>
      </c>
      <c r="AI36" s="16" t="e">
        <f t="shared" si="9"/>
        <v>#DIV/0!</v>
      </c>
      <c r="AJ36" s="14">
        <f t="shared" si="20"/>
        <v>0</v>
      </c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5">
        <f t="shared" si="11"/>
        <v>0</v>
      </c>
      <c r="AX36" s="15">
        <f t="shared" si="12"/>
        <v>0</v>
      </c>
      <c r="AY36" s="16" t="e">
        <f t="shared" si="13"/>
        <v>#DIV/0!</v>
      </c>
      <c r="AZ36" s="14">
        <f t="shared" si="21"/>
        <v>0</v>
      </c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5">
        <f t="shared" si="16"/>
        <v>0</v>
      </c>
      <c r="BN36" s="17">
        <f t="shared" si="17"/>
        <v>0</v>
      </c>
      <c r="BO36" s="16" t="e">
        <f t="shared" si="18"/>
        <v>#DIV/0!</v>
      </c>
    </row>
    <row r="37" spans="1:67" ht="18" customHeight="1" x14ac:dyDescent="0.25">
      <c r="A37" s="76"/>
      <c r="B37" s="77"/>
      <c r="C37" s="78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5">
        <f t="shared" si="15"/>
        <v>0</v>
      </c>
      <c r="R37" s="15">
        <f t="shared" si="4"/>
        <v>0</v>
      </c>
      <c r="S37" s="16" t="e">
        <f t="shared" si="5"/>
        <v>#DIV/0!</v>
      </c>
      <c r="T37" s="14">
        <f t="shared" si="19"/>
        <v>0</v>
      </c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5">
        <f t="shared" si="7"/>
        <v>0</v>
      </c>
      <c r="AH37" s="15">
        <f t="shared" si="8"/>
        <v>0</v>
      </c>
      <c r="AI37" s="16" t="e">
        <f t="shared" si="9"/>
        <v>#DIV/0!</v>
      </c>
      <c r="AJ37" s="14">
        <f t="shared" si="20"/>
        <v>0</v>
      </c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5">
        <f t="shared" si="11"/>
        <v>0</v>
      </c>
      <c r="AX37" s="15">
        <f t="shared" si="12"/>
        <v>0</v>
      </c>
      <c r="AY37" s="16" t="e">
        <f t="shared" si="13"/>
        <v>#DIV/0!</v>
      </c>
      <c r="AZ37" s="14">
        <f t="shared" si="21"/>
        <v>0</v>
      </c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5">
        <f t="shared" si="16"/>
        <v>0</v>
      </c>
      <c r="BN37" s="17">
        <f t="shared" si="17"/>
        <v>0</v>
      </c>
      <c r="BO37" s="16" t="e">
        <f t="shared" si="18"/>
        <v>#DIV/0!</v>
      </c>
    </row>
    <row r="38" spans="1:67" ht="18" customHeight="1" x14ac:dyDescent="0.25">
      <c r="A38" s="76"/>
      <c r="B38" s="77"/>
      <c r="C38" s="78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5">
        <f t="shared" si="15"/>
        <v>0</v>
      </c>
      <c r="R38" s="15">
        <f t="shared" si="4"/>
        <v>0</v>
      </c>
      <c r="S38" s="16" t="e">
        <f t="shared" si="5"/>
        <v>#DIV/0!</v>
      </c>
      <c r="T38" s="14">
        <f t="shared" si="19"/>
        <v>0</v>
      </c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5">
        <f t="shared" si="7"/>
        <v>0</v>
      </c>
      <c r="AH38" s="15">
        <f t="shared" si="8"/>
        <v>0</v>
      </c>
      <c r="AI38" s="16" t="e">
        <f t="shared" si="9"/>
        <v>#DIV/0!</v>
      </c>
      <c r="AJ38" s="14">
        <f t="shared" si="20"/>
        <v>0</v>
      </c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5">
        <f t="shared" si="11"/>
        <v>0</v>
      </c>
      <c r="AX38" s="15">
        <f t="shared" si="12"/>
        <v>0</v>
      </c>
      <c r="AY38" s="16" t="e">
        <f t="shared" si="13"/>
        <v>#DIV/0!</v>
      </c>
      <c r="AZ38" s="14">
        <f t="shared" si="21"/>
        <v>0</v>
      </c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5">
        <f t="shared" si="16"/>
        <v>0</v>
      </c>
      <c r="BN38" s="17">
        <f t="shared" si="17"/>
        <v>0</v>
      </c>
      <c r="BO38" s="16" t="e">
        <f t="shared" si="18"/>
        <v>#DIV/0!</v>
      </c>
    </row>
    <row r="39" spans="1:67" ht="18" customHeight="1" x14ac:dyDescent="0.25">
      <c r="A39" s="76"/>
      <c r="B39" s="77"/>
      <c r="C39" s="78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5">
        <f t="shared" si="15"/>
        <v>0</v>
      </c>
      <c r="R39" s="15">
        <f t="shared" si="4"/>
        <v>0</v>
      </c>
      <c r="S39" s="16" t="e">
        <f t="shared" si="5"/>
        <v>#DIV/0!</v>
      </c>
      <c r="T39" s="14">
        <f t="shared" si="19"/>
        <v>0</v>
      </c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5">
        <f t="shared" si="7"/>
        <v>0</v>
      </c>
      <c r="AH39" s="15">
        <f t="shared" si="8"/>
        <v>0</v>
      </c>
      <c r="AI39" s="16" t="e">
        <f t="shared" si="9"/>
        <v>#DIV/0!</v>
      </c>
      <c r="AJ39" s="14">
        <f t="shared" si="20"/>
        <v>0</v>
      </c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5">
        <f t="shared" si="11"/>
        <v>0</v>
      </c>
      <c r="AX39" s="15">
        <f t="shared" si="12"/>
        <v>0</v>
      </c>
      <c r="AY39" s="16" t="e">
        <f t="shared" si="13"/>
        <v>#DIV/0!</v>
      </c>
      <c r="AZ39" s="14">
        <f t="shared" si="21"/>
        <v>0</v>
      </c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5">
        <f t="shared" si="16"/>
        <v>0</v>
      </c>
      <c r="BN39" s="17">
        <f t="shared" si="17"/>
        <v>0</v>
      </c>
      <c r="BO39" s="16" t="e">
        <f t="shared" si="18"/>
        <v>#DIV/0!</v>
      </c>
    </row>
    <row r="40" spans="1:67" ht="18" customHeight="1" x14ac:dyDescent="0.25">
      <c r="A40" s="30" t="s">
        <v>28</v>
      </c>
      <c r="J40" s="20"/>
    </row>
  </sheetData>
  <sheetProtection formatColumns="0" formatRows="0" insertRows="0" insertHyperlinks="0" sort="0" autoFilter="0" pivotTables="0"/>
  <mergeCells count="32">
    <mergeCell ref="B7:D7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9:C39"/>
    <mergeCell ref="A34:C34"/>
    <mergeCell ref="A35:C35"/>
    <mergeCell ref="A36:C36"/>
    <mergeCell ref="A37:C37"/>
    <mergeCell ref="A38:C38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colBreaks count="3" manualBreakCount="3">
    <brk id="20" min="1" max="42" man="1"/>
    <brk id="36" min="1" max="42" man="1"/>
    <brk id="52" min="1" max="42" man="1"/>
  </colBreaks>
  <ignoredErrors>
    <ignoredError sqref="B4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245BE19-BA30-4B9E-A811-199991F2CBB7}">
          <x14:formula1>
            <xm:f>各品目の単位!$B$2:$B$20</xm:f>
          </x14:formula1>
          <xm:sqref>B7:C7</xm:sqref>
        </x14:dataValidation>
        <x14:dataValidation type="list" allowBlank="1" showInputMessage="1" showErrorMessage="1" xr:uid="{CE7F3AE8-EE8C-444E-A567-6DF02B4B7D48}">
          <x14:formula1>
            <xm:f>各品目の単位!$E$2:$E$6</xm:f>
          </x14:formula1>
          <xm:sqref>D4</xm:sqref>
        </x14:dataValidation>
        <x14:dataValidation type="list" allowBlank="1" showInputMessage="1" showErrorMessage="1" xr:uid="{3A1B6DAA-B3F5-4F0F-AF44-844D2837C415}">
          <x14:formula1>
            <xm:f>各品目の単位!$D$2:$D$16</xm:f>
          </x14:formula1>
          <xm:sqref>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FF11-37B3-4CEF-A1B1-2B1FBCF14FD0}">
  <sheetPr>
    <tabColor theme="7" tint="0.79998168889431442"/>
    <pageSetUpPr fitToPage="1"/>
  </sheetPr>
  <dimension ref="A1:BP39"/>
  <sheetViews>
    <sheetView showGridLines="0" view="pageBreakPreview" zoomScale="72" zoomScaleNormal="79" zoomScaleSheetLayoutView="25" workbookViewId="0">
      <pane xSplit="4" topLeftCell="E1" activePane="topRight" state="frozen"/>
      <selection pane="topRight" activeCell="N5" sqref="N5"/>
    </sheetView>
  </sheetViews>
  <sheetFormatPr defaultColWidth="10.59765625" defaultRowHeight="18" customHeight="1" outlineLevelCol="3" x14ac:dyDescent="0.25"/>
  <cols>
    <col min="1" max="1" width="10.59765625" style="30"/>
    <col min="2" max="2" width="5.59765625" style="50" customWidth="1"/>
    <col min="3" max="3" width="2.59765625" style="50" customWidth="1"/>
    <col min="4" max="4" width="19.09765625" style="18" bestFit="1" customWidth="1"/>
    <col min="5" max="9" width="10.59765625" style="18" customWidth="1" outlineLevel="3"/>
    <col min="10" max="10" width="10.59765625" style="21" customWidth="1" outlineLevel="3"/>
    <col min="11" max="19" width="10.59765625" style="18" customWidth="1" outlineLevel="3"/>
    <col min="20" max="20" width="12.59765625" style="18" customWidth="1" outlineLevel="2"/>
    <col min="21" max="35" width="10.59765625" style="18" customWidth="1" outlineLevel="2"/>
    <col min="36" max="36" width="12.59765625" style="18" customWidth="1" outlineLevel="1"/>
    <col min="37" max="51" width="10.59765625" style="18" customWidth="1" outlineLevel="1"/>
    <col min="52" max="52" width="12.59765625" style="18" bestFit="1" customWidth="1"/>
    <col min="53" max="16384" width="10.59765625" style="18"/>
  </cols>
  <sheetData>
    <row r="1" spans="1:68" s="26" customFormat="1" ht="15.9" customHeight="1" x14ac:dyDescent="0.25">
      <c r="A1" s="23" t="s">
        <v>50</v>
      </c>
      <c r="B1" s="24" t="s">
        <v>51</v>
      </c>
      <c r="C1" s="24"/>
      <c r="D1" s="24"/>
      <c r="E1" s="24"/>
      <c r="F1" s="24"/>
      <c r="G1" s="24"/>
      <c r="H1" s="24"/>
      <c r="I1" s="24"/>
      <c r="J1" s="25"/>
    </row>
    <row r="2" spans="1:68" s="26" customFormat="1" ht="15.9" customHeight="1" x14ac:dyDescent="0.25">
      <c r="A2" s="23" t="s">
        <v>52</v>
      </c>
      <c r="B2" s="27"/>
      <c r="C2" s="27"/>
      <c r="D2" s="28"/>
      <c r="E2" s="28"/>
      <c r="F2" s="28"/>
      <c r="G2" s="24"/>
      <c r="H2" s="24"/>
      <c r="I2" s="24"/>
      <c r="J2" s="25"/>
    </row>
    <row r="3" spans="1:68" s="26" customFormat="1" ht="15.9" customHeight="1" x14ac:dyDescent="0.25">
      <c r="A3" s="26" t="s">
        <v>47</v>
      </c>
      <c r="B3" s="29">
        <f ca="1">YEAR((TODAY()))</f>
        <v>2026</v>
      </c>
      <c r="C3" s="29" t="s">
        <v>43</v>
      </c>
      <c r="D3" s="52" t="s">
        <v>39</v>
      </c>
      <c r="E3" s="24"/>
      <c r="F3" s="24"/>
      <c r="G3" s="24" t="s">
        <v>48</v>
      </c>
      <c r="H3" s="89">
        <v>46092</v>
      </c>
      <c r="I3" s="89"/>
      <c r="J3" s="31"/>
      <c r="W3" s="24" t="s">
        <v>37</v>
      </c>
      <c r="X3" s="32">
        <f>H3</f>
        <v>46092</v>
      </c>
      <c r="AM3" s="24" t="s">
        <v>37</v>
      </c>
      <c r="AN3" s="32">
        <f>H3</f>
        <v>46092</v>
      </c>
      <c r="BC3" s="24" t="s">
        <v>37</v>
      </c>
      <c r="BD3" s="32">
        <f>H3</f>
        <v>46092</v>
      </c>
    </row>
    <row r="4" spans="1:68" s="26" customFormat="1" ht="15.9" customHeight="1" x14ac:dyDescent="0.25">
      <c r="A4" s="24" t="s">
        <v>53</v>
      </c>
      <c r="B4" s="53" t="s">
        <v>34</v>
      </c>
      <c r="C4" s="54"/>
      <c r="D4" s="54"/>
      <c r="E4" s="24"/>
      <c r="F4" s="29"/>
      <c r="G4" s="29" t="s">
        <v>54</v>
      </c>
      <c r="H4" s="56" t="s">
        <v>33</v>
      </c>
      <c r="I4" s="54"/>
      <c r="J4" s="31"/>
      <c r="W4" s="29" t="s">
        <v>54</v>
      </c>
      <c r="X4" s="26" t="str">
        <f t="shared" ref="X4:X6" si="0">H4</f>
        <v>水産 太郎</v>
      </c>
      <c r="AM4" s="29" t="s">
        <v>54</v>
      </c>
      <c r="AN4" s="32" t="str">
        <f t="shared" ref="AN4:AN5" si="1">H4</f>
        <v>水産 太郎</v>
      </c>
      <c r="BC4" s="29" t="s">
        <v>54</v>
      </c>
      <c r="BD4" s="32" t="str">
        <f t="shared" ref="BD4:BD5" si="2">H4</f>
        <v>水産 太郎</v>
      </c>
    </row>
    <row r="5" spans="1:68" s="26" customFormat="1" ht="15.9" customHeight="1" x14ac:dyDescent="0.25">
      <c r="A5" s="24" t="s">
        <v>55</v>
      </c>
      <c r="B5" s="24" t="s">
        <v>89</v>
      </c>
      <c r="C5" s="24"/>
      <c r="D5" s="24"/>
      <c r="E5" s="24"/>
      <c r="F5" s="29"/>
      <c r="G5" s="29" t="s">
        <v>56</v>
      </c>
      <c r="H5" s="57" t="s">
        <v>38</v>
      </c>
      <c r="I5" s="54"/>
      <c r="J5" s="31"/>
      <c r="W5" s="29" t="s">
        <v>56</v>
      </c>
      <c r="X5" s="26" t="str">
        <f t="shared" si="0"/>
        <v>03-6744-1867</v>
      </c>
      <c r="AM5" s="29" t="s">
        <v>56</v>
      </c>
      <c r="AN5" s="32" t="str">
        <f t="shared" si="1"/>
        <v>03-6744-1867</v>
      </c>
      <c r="BC5" s="29" t="s">
        <v>56</v>
      </c>
      <c r="BD5" s="32" t="str">
        <f t="shared" si="2"/>
        <v>03-6744-1867</v>
      </c>
    </row>
    <row r="6" spans="1:68" s="26" customFormat="1" ht="15.9" customHeight="1" x14ac:dyDescent="0.25">
      <c r="A6" s="24" t="s">
        <v>57</v>
      </c>
      <c r="B6" s="90" t="s">
        <v>32</v>
      </c>
      <c r="C6" s="90"/>
      <c r="D6" s="90"/>
      <c r="E6" s="24"/>
      <c r="F6" s="29"/>
      <c r="G6" s="29" t="s">
        <v>58</v>
      </c>
      <c r="H6" s="58" t="s">
        <v>45</v>
      </c>
      <c r="I6" s="54"/>
      <c r="J6" s="31"/>
      <c r="W6" s="29" t="s">
        <v>58</v>
      </c>
      <c r="X6" s="33" t="str">
        <f t="shared" si="0"/>
        <v>import_mp@maff.go.jp</v>
      </c>
      <c r="AM6" s="29" t="s">
        <v>58</v>
      </c>
      <c r="AN6" s="33" t="str">
        <f>H6</f>
        <v>import_mp@maff.go.jp</v>
      </c>
      <c r="BC6" s="29" t="s">
        <v>58</v>
      </c>
      <c r="BD6" s="33" t="str">
        <f>H6</f>
        <v>import_mp@maff.go.jp</v>
      </c>
    </row>
    <row r="7" spans="1:68" s="26" customFormat="1" ht="12" x14ac:dyDescent="0.25">
      <c r="A7" s="24" t="s">
        <v>59</v>
      </c>
      <c r="B7" s="54" t="str">
        <f>VLOOKUP('【記載例】別紙様式４　累計通関実績（海外水産開発割当） '!B6,各品目の単位!_xlnm.Print_Area,2,FALSE)</f>
        <v>KG（すり身は要原魚換算）</v>
      </c>
      <c r="C7" s="54"/>
      <c r="D7" s="55"/>
      <c r="E7" s="24"/>
      <c r="F7" s="29"/>
      <c r="H7" s="29"/>
      <c r="I7" s="35"/>
      <c r="J7" s="36"/>
    </row>
    <row r="8" spans="1:68" s="44" customFormat="1" ht="36.6" thickBot="1" x14ac:dyDescent="0.3">
      <c r="A8" s="37" t="s">
        <v>60</v>
      </c>
      <c r="B8" s="38"/>
      <c r="C8" s="39"/>
      <c r="D8" s="39" t="s">
        <v>66</v>
      </c>
      <c r="E8" s="40" t="s">
        <v>61</v>
      </c>
      <c r="F8" s="41">
        <v>44927</v>
      </c>
      <c r="G8" s="41">
        <v>44958</v>
      </c>
      <c r="H8" s="41">
        <v>44986</v>
      </c>
      <c r="I8" s="41">
        <v>45017</v>
      </c>
      <c r="J8" s="41">
        <v>45047</v>
      </c>
      <c r="K8" s="41">
        <v>45078</v>
      </c>
      <c r="L8" s="41">
        <v>45108</v>
      </c>
      <c r="M8" s="41">
        <v>45139</v>
      </c>
      <c r="N8" s="41">
        <v>45170</v>
      </c>
      <c r="O8" s="41">
        <v>45200</v>
      </c>
      <c r="P8" s="41">
        <v>45231</v>
      </c>
      <c r="Q8" s="41">
        <v>45261</v>
      </c>
      <c r="R8" s="42" t="s">
        <v>29</v>
      </c>
      <c r="S8" s="42" t="s">
        <v>30</v>
      </c>
      <c r="T8" s="43" t="s">
        <v>62</v>
      </c>
      <c r="U8" s="42" t="s">
        <v>63</v>
      </c>
      <c r="V8" s="41">
        <v>45292</v>
      </c>
      <c r="W8" s="41">
        <v>45323</v>
      </c>
      <c r="X8" s="41">
        <v>45352</v>
      </c>
      <c r="Y8" s="41">
        <v>45383</v>
      </c>
      <c r="Z8" s="41">
        <v>45413</v>
      </c>
      <c r="AA8" s="41">
        <v>45444</v>
      </c>
      <c r="AB8" s="41">
        <v>45474</v>
      </c>
      <c r="AC8" s="41">
        <v>45505</v>
      </c>
      <c r="AD8" s="41">
        <v>45536</v>
      </c>
      <c r="AE8" s="41">
        <v>45566</v>
      </c>
      <c r="AF8" s="41">
        <v>45597</v>
      </c>
      <c r="AG8" s="41">
        <v>45627</v>
      </c>
      <c r="AH8" s="42" t="s">
        <v>29</v>
      </c>
      <c r="AI8" s="42" t="s">
        <v>30</v>
      </c>
      <c r="AJ8" s="43" t="s">
        <v>62</v>
      </c>
      <c r="AK8" s="42" t="s">
        <v>63</v>
      </c>
      <c r="AL8" s="41">
        <v>45658</v>
      </c>
      <c r="AM8" s="41">
        <v>45689</v>
      </c>
      <c r="AN8" s="41">
        <v>45717</v>
      </c>
      <c r="AO8" s="41">
        <v>45748</v>
      </c>
      <c r="AP8" s="41">
        <v>45778</v>
      </c>
      <c r="AQ8" s="41">
        <v>45809</v>
      </c>
      <c r="AR8" s="41">
        <v>45839</v>
      </c>
      <c r="AS8" s="41">
        <v>45870</v>
      </c>
      <c r="AT8" s="41">
        <v>45901</v>
      </c>
      <c r="AU8" s="41">
        <v>45931</v>
      </c>
      <c r="AV8" s="41">
        <v>45962</v>
      </c>
      <c r="AW8" s="41">
        <v>45992</v>
      </c>
      <c r="AX8" s="42" t="s">
        <v>29</v>
      </c>
      <c r="AY8" s="42" t="s">
        <v>30</v>
      </c>
      <c r="AZ8" s="43" t="s">
        <v>62</v>
      </c>
      <c r="BA8" s="42" t="s">
        <v>63</v>
      </c>
      <c r="BB8" s="41">
        <v>46023</v>
      </c>
      <c r="BC8" s="41">
        <v>46054</v>
      </c>
      <c r="BD8" s="41">
        <v>46082</v>
      </c>
      <c r="BE8" s="41">
        <v>46113</v>
      </c>
      <c r="BF8" s="41">
        <v>46143</v>
      </c>
      <c r="BG8" s="41">
        <v>46174</v>
      </c>
      <c r="BH8" s="41">
        <v>46204</v>
      </c>
      <c r="BI8" s="41">
        <v>46235</v>
      </c>
      <c r="BJ8" s="41">
        <v>46266</v>
      </c>
      <c r="BK8" s="41">
        <v>46296</v>
      </c>
      <c r="BL8" s="41">
        <v>46327</v>
      </c>
      <c r="BM8" s="41">
        <v>46357</v>
      </c>
      <c r="BN8" s="42" t="s">
        <v>29</v>
      </c>
      <c r="BO8" s="42" t="s">
        <v>30</v>
      </c>
      <c r="BP8" s="43" t="s">
        <v>62</v>
      </c>
    </row>
    <row r="9" spans="1:68" s="12" customFormat="1" ht="18" customHeight="1" thickTop="1" x14ac:dyDescent="0.25">
      <c r="A9" s="8" t="s">
        <v>36</v>
      </c>
      <c r="B9" s="45"/>
      <c r="C9" s="46"/>
      <c r="D9" s="70"/>
      <c r="E9" s="9">
        <f t="shared" ref="E9:Q9" si="3">SUM(D10:D18)</f>
        <v>2530500</v>
      </c>
      <c r="F9" s="9">
        <f t="shared" si="3"/>
        <v>0</v>
      </c>
      <c r="G9" s="9">
        <f t="shared" si="3"/>
        <v>0</v>
      </c>
      <c r="H9" s="9">
        <f t="shared" si="3"/>
        <v>0</v>
      </c>
      <c r="I9" s="9">
        <f t="shared" si="3"/>
        <v>0</v>
      </c>
      <c r="J9" s="9">
        <f t="shared" si="3"/>
        <v>0</v>
      </c>
      <c r="K9" s="9">
        <f t="shared" si="3"/>
        <v>3232</v>
      </c>
      <c r="L9" s="9">
        <f t="shared" si="3"/>
        <v>3535.43</v>
      </c>
      <c r="M9" s="9">
        <f t="shared" si="3"/>
        <v>3639.43</v>
      </c>
      <c r="N9" s="9">
        <f t="shared" si="3"/>
        <v>5953</v>
      </c>
      <c r="O9" s="9">
        <f t="shared" si="3"/>
        <v>25727</v>
      </c>
      <c r="P9" s="9">
        <f t="shared" si="3"/>
        <v>17016.23</v>
      </c>
      <c r="Q9" s="9">
        <f t="shared" si="3"/>
        <v>140147.79999999999</v>
      </c>
      <c r="R9" s="10">
        <f t="shared" ref="Q9:R38" si="4">SUM(F9:Q9)</f>
        <v>199250.88999999998</v>
      </c>
      <c r="S9" s="10">
        <f>E9-R9</f>
        <v>2331249.11</v>
      </c>
      <c r="T9" s="11">
        <f t="shared" ref="S9:T38" si="5">R9/E9</f>
        <v>7.8739731278403474E-2</v>
      </c>
      <c r="U9" s="9">
        <f>R9</f>
        <v>199250.88999999998</v>
      </c>
      <c r="V9" s="9">
        <f t="shared" ref="V9:AG9" si="6">SUM(U10:U18)</f>
        <v>304937</v>
      </c>
      <c r="W9" s="9">
        <f t="shared" si="6"/>
        <v>144618.79999999999</v>
      </c>
      <c r="X9" s="9">
        <f t="shared" si="6"/>
        <v>270782.39999999997</v>
      </c>
      <c r="Y9" s="9">
        <f t="shared" si="6"/>
        <v>262503</v>
      </c>
      <c r="Z9" s="9">
        <f t="shared" si="6"/>
        <v>141685.4</v>
      </c>
      <c r="AA9" s="9">
        <f t="shared" si="6"/>
        <v>180697.8</v>
      </c>
      <c r="AB9" s="9">
        <f t="shared" si="6"/>
        <v>124954.20000000001</v>
      </c>
      <c r="AC9" s="9">
        <f t="shared" si="6"/>
        <v>111331.20000000001</v>
      </c>
      <c r="AD9" s="9">
        <f t="shared" si="6"/>
        <v>103648.79999999999</v>
      </c>
      <c r="AE9" s="9">
        <f t="shared" si="6"/>
        <v>83870.600000000006</v>
      </c>
      <c r="AF9" s="9">
        <f t="shared" si="6"/>
        <v>112646.14</v>
      </c>
      <c r="AG9" s="9">
        <f t="shared" si="6"/>
        <v>106596.6</v>
      </c>
      <c r="AH9" s="10">
        <f t="shared" ref="AG9:AH38" si="7">SUM(U9:AG9)</f>
        <v>2147522.8299999996</v>
      </c>
      <c r="AI9" s="10">
        <f t="shared" ref="AH9:AI38" si="8">E9-AH9</f>
        <v>382977.17000000039</v>
      </c>
      <c r="AJ9" s="11">
        <f t="shared" ref="AI9:AJ38" si="9">AH9/E9</f>
        <v>0.84865553447935171</v>
      </c>
      <c r="AK9" s="9">
        <f>AH9</f>
        <v>2147522.8299999996</v>
      </c>
      <c r="AL9" s="9">
        <f t="shared" ref="AL9:AW9" si="10">SUM(AK10:AK18)</f>
        <v>36954.6</v>
      </c>
      <c r="AM9" s="9">
        <f t="shared" si="10"/>
        <v>31108.799999999999</v>
      </c>
      <c r="AN9" s="9">
        <f t="shared" si="10"/>
        <v>25659</v>
      </c>
      <c r="AO9" s="9">
        <f t="shared" si="10"/>
        <v>30303</v>
      </c>
      <c r="AP9" s="9">
        <f t="shared" si="10"/>
        <v>9252</v>
      </c>
      <c r="AQ9" s="9">
        <f t="shared" si="10"/>
        <v>0</v>
      </c>
      <c r="AR9" s="9">
        <f t="shared" si="10"/>
        <v>0</v>
      </c>
      <c r="AS9" s="9">
        <f t="shared" si="10"/>
        <v>0</v>
      </c>
      <c r="AT9" s="9">
        <f t="shared" si="10"/>
        <v>0</v>
      </c>
      <c r="AU9" s="9">
        <f t="shared" si="10"/>
        <v>0</v>
      </c>
      <c r="AV9" s="9">
        <f t="shared" si="10"/>
        <v>0</v>
      </c>
      <c r="AW9" s="9">
        <f t="shared" si="10"/>
        <v>0</v>
      </c>
      <c r="AX9" s="10">
        <f t="shared" ref="AW9:AX38" si="11">SUM(AK9:AW9)</f>
        <v>2280800.2299999995</v>
      </c>
      <c r="AY9" s="10">
        <f t="shared" ref="AX9:AY38" si="12">E9-AX9</f>
        <v>249699.77000000048</v>
      </c>
      <c r="AZ9" s="11">
        <f t="shared" ref="AY9:AZ38" si="13">AX9/E9</f>
        <v>0.90132393993281945</v>
      </c>
      <c r="BA9" s="9">
        <f>AX9</f>
        <v>2280800.2299999995</v>
      </c>
      <c r="BB9" s="9">
        <f t="shared" ref="BB9:BM9" si="14">SUM(BA10:BA18)</f>
        <v>0</v>
      </c>
      <c r="BC9" s="9">
        <f t="shared" si="14"/>
        <v>0</v>
      </c>
      <c r="BD9" s="9">
        <f t="shared" si="14"/>
        <v>0</v>
      </c>
      <c r="BE9" s="9">
        <f t="shared" si="14"/>
        <v>0</v>
      </c>
      <c r="BF9" s="9">
        <f t="shared" si="14"/>
        <v>0</v>
      </c>
      <c r="BG9" s="9">
        <f t="shared" si="14"/>
        <v>0</v>
      </c>
      <c r="BH9" s="9">
        <f t="shared" si="14"/>
        <v>0</v>
      </c>
      <c r="BI9" s="9">
        <f t="shared" si="14"/>
        <v>0</v>
      </c>
      <c r="BJ9" s="9">
        <f t="shared" si="14"/>
        <v>0</v>
      </c>
      <c r="BK9" s="9">
        <f t="shared" si="14"/>
        <v>0</v>
      </c>
      <c r="BL9" s="9">
        <f t="shared" si="14"/>
        <v>0</v>
      </c>
      <c r="BM9" s="9">
        <f t="shared" si="14"/>
        <v>0</v>
      </c>
      <c r="BN9" s="10">
        <f>SUM(BA9:BM9)</f>
        <v>2280800.2299999995</v>
      </c>
      <c r="BO9" s="10">
        <f>E9-BN9</f>
        <v>249699.77000000048</v>
      </c>
      <c r="BP9" s="11">
        <f>BN9/E9</f>
        <v>0.90132393993281945</v>
      </c>
    </row>
    <row r="10" spans="1:68" ht="18" customHeight="1" x14ac:dyDescent="0.25">
      <c r="A10" s="13" t="s">
        <v>90</v>
      </c>
      <c r="B10" s="47"/>
      <c r="C10" s="48"/>
      <c r="D10" s="14">
        <v>250000</v>
      </c>
      <c r="E10" s="14"/>
      <c r="F10" s="14"/>
      <c r="G10" s="14"/>
      <c r="H10" s="14"/>
      <c r="I10" s="14"/>
      <c r="J10" s="14"/>
      <c r="K10" s="14"/>
      <c r="L10" s="14"/>
      <c r="M10" s="14">
        <v>2425</v>
      </c>
      <c r="N10" s="14"/>
      <c r="O10" s="14">
        <v>2542</v>
      </c>
      <c r="P10" s="14"/>
      <c r="Q10" s="15">
        <f t="shared" si="4"/>
        <v>4967</v>
      </c>
      <c r="R10" s="15">
        <f t="shared" ref="R10:S38" si="15">D10-Q10</f>
        <v>245033</v>
      </c>
      <c r="S10" s="16">
        <f t="shared" si="5"/>
        <v>1.9868E-2</v>
      </c>
      <c r="T10" s="14">
        <f>Q10</f>
        <v>4967</v>
      </c>
      <c r="U10" s="14">
        <v>46054</v>
      </c>
      <c r="V10" s="14">
        <v>22118.799999999999</v>
      </c>
      <c r="W10" s="14">
        <v>19155.599999999999</v>
      </c>
      <c r="X10" s="14">
        <v>60546</v>
      </c>
      <c r="Y10" s="14">
        <v>30762.6</v>
      </c>
      <c r="Z10" s="14">
        <v>4467</v>
      </c>
      <c r="AA10" s="14"/>
      <c r="AB10" s="14">
        <v>13908.8</v>
      </c>
      <c r="AC10" s="14"/>
      <c r="AD10" s="14">
        <v>3464</v>
      </c>
      <c r="AE10" s="14">
        <v>2422</v>
      </c>
      <c r="AF10" s="14">
        <v>4467</v>
      </c>
      <c r="AG10" s="15">
        <f t="shared" si="7"/>
        <v>212332.79999999999</v>
      </c>
      <c r="AH10" s="15">
        <f t="shared" si="8"/>
        <v>37667.200000000012</v>
      </c>
      <c r="AI10" s="16">
        <f t="shared" si="9"/>
        <v>0.84933119999999995</v>
      </c>
      <c r="AJ10" s="14">
        <f>AG10</f>
        <v>212332.79999999999</v>
      </c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5">
        <f t="shared" si="11"/>
        <v>212332.79999999999</v>
      </c>
      <c r="AX10" s="15">
        <f t="shared" si="12"/>
        <v>37667.200000000012</v>
      </c>
      <c r="AY10" s="16">
        <f t="shared" si="13"/>
        <v>0.84933119999999995</v>
      </c>
      <c r="AZ10" s="14">
        <f>AW10</f>
        <v>212332.79999999999</v>
      </c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5">
        <f t="shared" ref="BM10:BN38" si="16">SUM(AZ10:BL10)</f>
        <v>212332.79999999999</v>
      </c>
      <c r="BN10" s="17">
        <f t="shared" ref="BN10:BO38" si="17">D10-BM10</f>
        <v>37667.200000000012</v>
      </c>
      <c r="BO10" s="16">
        <f t="shared" ref="BO10:BP38" si="18">BM10/D10</f>
        <v>0.84933119999999995</v>
      </c>
    </row>
    <row r="11" spans="1:68" ht="18" customHeight="1" x14ac:dyDescent="0.25">
      <c r="A11" s="13" t="s">
        <v>80</v>
      </c>
      <c r="B11" s="47"/>
      <c r="C11" s="48"/>
      <c r="D11" s="14">
        <v>400000</v>
      </c>
      <c r="E11" s="14"/>
      <c r="F11" s="14"/>
      <c r="G11" s="14"/>
      <c r="H11" s="14"/>
      <c r="I11" s="14"/>
      <c r="J11" s="14"/>
      <c r="K11" s="14"/>
      <c r="L11" s="14"/>
      <c r="M11" s="14"/>
      <c r="N11" s="14">
        <v>3453</v>
      </c>
      <c r="O11" s="14">
        <v>3534</v>
      </c>
      <c r="P11" s="14">
        <v>435</v>
      </c>
      <c r="Q11" s="15">
        <f t="shared" si="4"/>
        <v>7422</v>
      </c>
      <c r="R11" s="15">
        <f t="shared" si="15"/>
        <v>392578</v>
      </c>
      <c r="S11" s="16">
        <f t="shared" si="5"/>
        <v>1.8554999999999999E-2</v>
      </c>
      <c r="T11" s="14">
        <f t="shared" ref="T11:U38" si="19">Q11</f>
        <v>7422</v>
      </c>
      <c r="U11" s="14">
        <v>6192</v>
      </c>
      <c r="V11" s="14">
        <v>27576</v>
      </c>
      <c r="W11" s="14">
        <v>102515.2</v>
      </c>
      <c r="X11" s="14">
        <v>30762.6</v>
      </c>
      <c r="Y11" s="14">
        <v>27576</v>
      </c>
      <c r="Z11" s="14">
        <v>7100</v>
      </c>
      <c r="AA11" s="14">
        <v>18955</v>
      </c>
      <c r="AB11" s="14">
        <v>18955</v>
      </c>
      <c r="AC11" s="14">
        <v>30762.6</v>
      </c>
      <c r="AD11" s="14">
        <v>18955</v>
      </c>
      <c r="AE11" s="14">
        <v>18955</v>
      </c>
      <c r="AF11" s="14">
        <v>18955</v>
      </c>
      <c r="AG11" s="15">
        <f t="shared" si="7"/>
        <v>334681.40000000002</v>
      </c>
      <c r="AH11" s="15">
        <f t="shared" si="8"/>
        <v>65318.599999999977</v>
      </c>
      <c r="AI11" s="16">
        <f t="shared" si="9"/>
        <v>0.83670350000000004</v>
      </c>
      <c r="AJ11" s="14">
        <f t="shared" ref="AJ11:AK38" si="20">AG11</f>
        <v>334681.40000000002</v>
      </c>
      <c r="AK11" s="14"/>
      <c r="AL11" s="14">
        <v>3000</v>
      </c>
      <c r="AM11" s="14">
        <v>1020</v>
      </c>
      <c r="AN11" s="14">
        <v>27250</v>
      </c>
      <c r="AO11" s="14">
        <v>3220</v>
      </c>
      <c r="AP11" s="14"/>
      <c r="AQ11" s="14"/>
      <c r="AR11" s="14"/>
      <c r="AS11" s="14"/>
      <c r="AT11" s="14"/>
      <c r="AU11" s="14"/>
      <c r="AV11" s="14"/>
      <c r="AW11" s="15">
        <f t="shared" si="11"/>
        <v>369171.4</v>
      </c>
      <c r="AX11" s="15">
        <f t="shared" si="12"/>
        <v>30828.599999999977</v>
      </c>
      <c r="AY11" s="16">
        <f t="shared" si="13"/>
        <v>0.92292850000000004</v>
      </c>
      <c r="AZ11" s="14">
        <f t="shared" ref="AZ11:BA38" si="21">AW11</f>
        <v>369171.4</v>
      </c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5">
        <f t="shared" si="16"/>
        <v>369171.4</v>
      </c>
      <c r="BN11" s="17">
        <f t="shared" si="17"/>
        <v>30828.599999999977</v>
      </c>
      <c r="BO11" s="16">
        <f t="shared" si="18"/>
        <v>0.92292850000000004</v>
      </c>
    </row>
    <row r="12" spans="1:68" ht="18" customHeight="1" x14ac:dyDescent="0.25">
      <c r="A12" s="13" t="s">
        <v>81</v>
      </c>
      <c r="B12" s="47"/>
      <c r="C12" s="48"/>
      <c r="D12" s="14">
        <v>550000</v>
      </c>
      <c r="E12" s="14"/>
      <c r="F12" s="14"/>
      <c r="G12" s="14"/>
      <c r="H12" s="14"/>
      <c r="I12" s="14"/>
      <c r="J12" s="14">
        <v>3232</v>
      </c>
      <c r="K12" s="14">
        <v>3535.43</v>
      </c>
      <c r="L12" s="14">
        <v>3563.43</v>
      </c>
      <c r="M12" s="14">
        <v>3433</v>
      </c>
      <c r="N12" s="14">
        <v>16898</v>
      </c>
      <c r="O12" s="14">
        <v>2903.23</v>
      </c>
      <c r="P12" s="14">
        <v>102515.2</v>
      </c>
      <c r="Q12" s="15">
        <f t="shared" si="4"/>
        <v>136080.29</v>
      </c>
      <c r="R12" s="15">
        <f t="shared" si="15"/>
        <v>413919.70999999996</v>
      </c>
      <c r="S12" s="16">
        <f t="shared" si="5"/>
        <v>0.2474187090909091</v>
      </c>
      <c r="T12" s="14">
        <f t="shared" si="19"/>
        <v>136080.29</v>
      </c>
      <c r="U12" s="14">
        <v>102515.2</v>
      </c>
      <c r="V12" s="14">
        <v>18955</v>
      </c>
      <c r="W12" s="14">
        <v>102515.2</v>
      </c>
      <c r="X12" s="14">
        <v>18955</v>
      </c>
      <c r="Y12" s="14">
        <v>15325.6</v>
      </c>
      <c r="Z12" s="14">
        <v>18955</v>
      </c>
      <c r="AA12" s="14">
        <v>16898</v>
      </c>
      <c r="AB12" s="14">
        <v>13908.8</v>
      </c>
      <c r="AC12" s="14">
        <v>15325.6</v>
      </c>
      <c r="AD12" s="14">
        <v>13908.8</v>
      </c>
      <c r="AE12" s="14">
        <v>16898</v>
      </c>
      <c r="AF12" s="14">
        <v>18955</v>
      </c>
      <c r="AG12" s="15">
        <f t="shared" si="7"/>
        <v>509195.48999999993</v>
      </c>
      <c r="AH12" s="15">
        <f t="shared" si="8"/>
        <v>40804.510000000068</v>
      </c>
      <c r="AI12" s="16">
        <f t="shared" si="9"/>
        <v>0.92580998181818175</v>
      </c>
      <c r="AJ12" s="14">
        <f t="shared" si="20"/>
        <v>509195.48999999993</v>
      </c>
      <c r="AK12" s="14">
        <v>6192</v>
      </c>
      <c r="AL12" s="14">
        <v>7100</v>
      </c>
      <c r="AM12" s="14">
        <v>18955</v>
      </c>
      <c r="AN12" s="14"/>
      <c r="AO12" s="14">
        <v>6032</v>
      </c>
      <c r="AP12" s="14"/>
      <c r="AQ12" s="14"/>
      <c r="AR12" s="14"/>
      <c r="AS12" s="14"/>
      <c r="AT12" s="14"/>
      <c r="AU12" s="14"/>
      <c r="AV12" s="14"/>
      <c r="AW12" s="15">
        <f t="shared" si="11"/>
        <v>547474.49</v>
      </c>
      <c r="AX12" s="15">
        <f t="shared" si="12"/>
        <v>2525.5100000000093</v>
      </c>
      <c r="AY12" s="16">
        <f t="shared" si="13"/>
        <v>0.99540816363636364</v>
      </c>
      <c r="AZ12" s="14">
        <f t="shared" si="21"/>
        <v>547474.49</v>
      </c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5">
        <f t="shared" si="16"/>
        <v>547474.49</v>
      </c>
      <c r="BN12" s="17">
        <f t="shared" si="17"/>
        <v>2525.5100000000093</v>
      </c>
      <c r="BO12" s="16">
        <f t="shared" si="18"/>
        <v>0.99540816363636364</v>
      </c>
    </row>
    <row r="13" spans="1:68" ht="18" customHeight="1" x14ac:dyDescent="0.25">
      <c r="A13" s="13" t="s">
        <v>82</v>
      </c>
      <c r="B13" s="47"/>
      <c r="C13" s="48"/>
      <c r="D13" s="14">
        <v>430000</v>
      </c>
      <c r="E13" s="14"/>
      <c r="F13" s="14"/>
      <c r="G13" s="14"/>
      <c r="H13" s="14"/>
      <c r="I13" s="14"/>
      <c r="J13" s="14"/>
      <c r="K13" s="14"/>
      <c r="L13" s="14"/>
      <c r="M13" s="14"/>
      <c r="N13" s="14">
        <v>547</v>
      </c>
      <c r="O13" s="14"/>
      <c r="P13" s="14">
        <v>30762.6</v>
      </c>
      <c r="Q13" s="15">
        <f t="shared" si="4"/>
        <v>31309.599999999999</v>
      </c>
      <c r="R13" s="15">
        <f t="shared" si="15"/>
        <v>398690.4</v>
      </c>
      <c r="S13" s="16">
        <f t="shared" si="5"/>
        <v>7.2813023255813944E-2</v>
      </c>
      <c r="T13" s="14">
        <f t="shared" si="19"/>
        <v>31309.599999999999</v>
      </c>
      <c r="U13" s="14">
        <v>30762.6</v>
      </c>
      <c r="V13" s="14">
        <v>30762.6</v>
      </c>
      <c r="W13" s="14">
        <v>13908.8</v>
      </c>
      <c r="X13" s="14">
        <v>15325.6</v>
      </c>
      <c r="Y13" s="14">
        <v>30762.6</v>
      </c>
      <c r="Z13" s="14">
        <v>30762.6</v>
      </c>
      <c r="AA13" s="14">
        <v>30762.6</v>
      </c>
      <c r="AB13" s="14">
        <v>16898</v>
      </c>
      <c r="AC13" s="14">
        <v>30762.6</v>
      </c>
      <c r="AD13" s="14">
        <v>13908.8</v>
      </c>
      <c r="AE13" s="14">
        <v>15325.6</v>
      </c>
      <c r="AF13" s="14">
        <v>30762.6</v>
      </c>
      <c r="AG13" s="15">
        <f t="shared" si="7"/>
        <v>322014.59999999998</v>
      </c>
      <c r="AH13" s="15">
        <f t="shared" si="8"/>
        <v>107985.40000000002</v>
      </c>
      <c r="AI13" s="16">
        <f t="shared" si="9"/>
        <v>0.74887116279069765</v>
      </c>
      <c r="AJ13" s="14">
        <f t="shared" si="20"/>
        <v>322014.59999999998</v>
      </c>
      <c r="AK13" s="14">
        <v>30762.6</v>
      </c>
      <c r="AL13" s="14">
        <v>13908.8</v>
      </c>
      <c r="AM13" s="14">
        <v>0</v>
      </c>
      <c r="AN13" s="14">
        <v>0</v>
      </c>
      <c r="AO13" s="14">
        <v>0</v>
      </c>
      <c r="AP13" s="14"/>
      <c r="AQ13" s="14"/>
      <c r="AR13" s="14"/>
      <c r="AS13" s="14"/>
      <c r="AT13" s="14"/>
      <c r="AU13" s="14"/>
      <c r="AV13" s="14"/>
      <c r="AW13" s="15">
        <f t="shared" si="11"/>
        <v>366685.99999999994</v>
      </c>
      <c r="AX13" s="15">
        <f t="shared" si="12"/>
        <v>63314.000000000058</v>
      </c>
      <c r="AY13" s="16">
        <f t="shared" si="13"/>
        <v>0.85275813953488355</v>
      </c>
      <c r="AZ13" s="14">
        <f t="shared" si="21"/>
        <v>366685.99999999994</v>
      </c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5">
        <f>SUM(AZ13:BL13)</f>
        <v>366685.99999999994</v>
      </c>
      <c r="BN13" s="17">
        <f t="shared" si="17"/>
        <v>63314.000000000058</v>
      </c>
      <c r="BO13" s="16">
        <f t="shared" si="18"/>
        <v>0.85275813953488355</v>
      </c>
    </row>
    <row r="14" spans="1:68" ht="18" customHeight="1" x14ac:dyDescent="0.25">
      <c r="A14" s="13" t="s">
        <v>83</v>
      </c>
      <c r="B14" s="47"/>
      <c r="C14" s="48"/>
      <c r="D14" s="14">
        <v>350000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>
        <v>4747</v>
      </c>
      <c r="P14" s="14">
        <v>2422</v>
      </c>
      <c r="Q14" s="15">
        <f t="shared" si="4"/>
        <v>7169</v>
      </c>
      <c r="R14" s="15">
        <f t="shared" si="15"/>
        <v>342831</v>
      </c>
      <c r="S14" s="16">
        <f t="shared" si="5"/>
        <v>2.0482857142857143E-2</v>
      </c>
      <c r="T14" s="14">
        <f t="shared" si="19"/>
        <v>7169</v>
      </c>
      <c r="U14" s="14">
        <v>16898</v>
      </c>
      <c r="V14" s="14">
        <v>30762.6</v>
      </c>
      <c r="W14" s="14">
        <v>16898</v>
      </c>
      <c r="X14" s="14">
        <v>30762.6</v>
      </c>
      <c r="Y14" s="14">
        <v>30762.6</v>
      </c>
      <c r="Z14" s="14">
        <v>16898</v>
      </c>
      <c r="AA14" s="14">
        <v>27576</v>
      </c>
      <c r="AB14" s="14">
        <v>30762.6</v>
      </c>
      <c r="AC14" s="14">
        <v>16898</v>
      </c>
      <c r="AD14" s="14">
        <v>27576</v>
      </c>
      <c r="AE14" s="14">
        <v>30762.6</v>
      </c>
      <c r="AF14" s="14">
        <v>27576</v>
      </c>
      <c r="AG14" s="15">
        <f t="shared" si="7"/>
        <v>311302</v>
      </c>
      <c r="AH14" s="15">
        <f t="shared" si="8"/>
        <v>38698</v>
      </c>
      <c r="AI14" s="16">
        <f t="shared" si="9"/>
        <v>0.88943428571428573</v>
      </c>
      <c r="AJ14" s="14">
        <f t="shared" si="20"/>
        <v>311302</v>
      </c>
      <c r="AK14" s="14"/>
      <c r="AL14" s="14">
        <v>7100</v>
      </c>
      <c r="AM14" s="14">
        <v>3230</v>
      </c>
      <c r="AN14" s="14">
        <v>2763</v>
      </c>
      <c r="AO14" s="14" t="s">
        <v>35</v>
      </c>
      <c r="AP14" s="14"/>
      <c r="AQ14" s="14"/>
      <c r="AR14" s="14"/>
      <c r="AS14" s="14"/>
      <c r="AT14" s="14"/>
      <c r="AU14" s="14"/>
      <c r="AV14" s="14"/>
      <c r="AW14" s="15">
        <f t="shared" si="11"/>
        <v>324395</v>
      </c>
      <c r="AX14" s="15">
        <f t="shared" si="12"/>
        <v>25605</v>
      </c>
      <c r="AY14" s="16">
        <f t="shared" si="13"/>
        <v>0.92684285714285719</v>
      </c>
      <c r="AZ14" s="14">
        <f t="shared" si="21"/>
        <v>324395</v>
      </c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5">
        <f t="shared" si="16"/>
        <v>324395</v>
      </c>
      <c r="BN14" s="17">
        <f t="shared" si="17"/>
        <v>25605</v>
      </c>
      <c r="BO14" s="16">
        <f t="shared" si="18"/>
        <v>0.92684285714285719</v>
      </c>
    </row>
    <row r="15" spans="1:68" ht="18" customHeight="1" x14ac:dyDescent="0.25">
      <c r="A15" s="13" t="s">
        <v>84</v>
      </c>
      <c r="B15" s="47"/>
      <c r="C15" s="48"/>
      <c r="D15" s="14">
        <v>30000</v>
      </c>
      <c r="E15" s="14"/>
      <c r="F15" s="14"/>
      <c r="G15" s="14"/>
      <c r="H15" s="14"/>
      <c r="I15" s="14"/>
      <c r="J15" s="14"/>
      <c r="K15" s="14"/>
      <c r="L15" s="14">
        <v>76</v>
      </c>
      <c r="M15" s="14">
        <v>95</v>
      </c>
      <c r="N15" s="14">
        <v>4829</v>
      </c>
      <c r="O15" s="14">
        <v>3290</v>
      </c>
      <c r="P15" s="14">
        <f t="shared" ref="P15" si="22">M15</f>
        <v>95</v>
      </c>
      <c r="Q15" s="15">
        <f t="shared" si="4"/>
        <v>8385</v>
      </c>
      <c r="R15" s="15">
        <f t="shared" si="15"/>
        <v>21615</v>
      </c>
      <c r="S15" s="16">
        <f t="shared" si="5"/>
        <v>0.27950000000000003</v>
      </c>
      <c r="T15" s="14">
        <f t="shared" si="19"/>
        <v>8385</v>
      </c>
      <c r="U15" s="14"/>
      <c r="V15" s="14">
        <v>535</v>
      </c>
      <c r="W15" s="14">
        <v>464</v>
      </c>
      <c r="X15" s="14">
        <v>3636</v>
      </c>
      <c r="Y15" s="14">
        <v>464</v>
      </c>
      <c r="Z15" s="14"/>
      <c r="AA15" s="14"/>
      <c r="AB15" s="14"/>
      <c r="AC15" s="14"/>
      <c r="AD15" s="14">
        <v>3636</v>
      </c>
      <c r="AE15" s="14">
        <v>3459</v>
      </c>
      <c r="AF15" s="14">
        <v>3459</v>
      </c>
      <c r="AG15" s="15">
        <f t="shared" si="7"/>
        <v>24038</v>
      </c>
      <c r="AH15" s="15">
        <f t="shared" si="8"/>
        <v>5962</v>
      </c>
      <c r="AI15" s="16">
        <f t="shared" si="9"/>
        <v>0.80126666666666668</v>
      </c>
      <c r="AJ15" s="14">
        <f t="shared" si="20"/>
        <v>24038</v>
      </c>
      <c r="AK15" s="14"/>
      <c r="AL15" s="14" t="s">
        <v>35</v>
      </c>
      <c r="AM15" s="14" t="s">
        <v>35</v>
      </c>
      <c r="AN15" s="14" t="s">
        <v>35</v>
      </c>
      <c r="AO15" s="14" t="s">
        <v>35</v>
      </c>
      <c r="AP15" s="14"/>
      <c r="AQ15" s="14"/>
      <c r="AR15" s="14"/>
      <c r="AS15" s="14"/>
      <c r="AT15" s="14"/>
      <c r="AU15" s="14"/>
      <c r="AV15" s="14"/>
      <c r="AW15" s="15">
        <f t="shared" si="11"/>
        <v>24038</v>
      </c>
      <c r="AX15" s="15">
        <f t="shared" si="12"/>
        <v>5962</v>
      </c>
      <c r="AY15" s="16">
        <f t="shared" si="13"/>
        <v>0.80126666666666668</v>
      </c>
      <c r="AZ15" s="14">
        <f t="shared" si="21"/>
        <v>24038</v>
      </c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5">
        <f t="shared" si="16"/>
        <v>24038</v>
      </c>
      <c r="BN15" s="17">
        <f t="shared" si="17"/>
        <v>5962</v>
      </c>
      <c r="BO15" s="16">
        <f t="shared" si="18"/>
        <v>0.80126666666666668</v>
      </c>
    </row>
    <row r="16" spans="1:68" ht="18" customHeight="1" x14ac:dyDescent="0.25">
      <c r="A16" s="13" t="s">
        <v>85</v>
      </c>
      <c r="B16" s="47"/>
      <c r="C16" s="48"/>
      <c r="D16" s="14">
        <v>500000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>
        <v>352</v>
      </c>
      <c r="Q16" s="15">
        <f t="shared" si="4"/>
        <v>352</v>
      </c>
      <c r="R16" s="15">
        <f t="shared" si="15"/>
        <v>499648</v>
      </c>
      <c r="S16" s="16">
        <f t="shared" si="5"/>
        <v>7.0399999999999998E-4</v>
      </c>
      <c r="T16" s="14">
        <f t="shared" si="19"/>
        <v>352</v>
      </c>
      <c r="U16" s="14">
        <v>102515.2</v>
      </c>
      <c r="V16" s="14">
        <v>13908.8</v>
      </c>
      <c r="W16" s="14">
        <v>15325.6</v>
      </c>
      <c r="X16" s="14">
        <v>102515.2</v>
      </c>
      <c r="Y16" s="14">
        <v>6032</v>
      </c>
      <c r="Z16" s="14">
        <v>102515.2</v>
      </c>
      <c r="AA16" s="14">
        <v>30762.6</v>
      </c>
      <c r="AB16" s="14">
        <v>16898</v>
      </c>
      <c r="AC16" s="14">
        <v>3636</v>
      </c>
      <c r="AD16" s="14">
        <v>2422</v>
      </c>
      <c r="AE16" s="14">
        <v>16898</v>
      </c>
      <c r="AF16" s="14">
        <v>2422</v>
      </c>
      <c r="AG16" s="15">
        <f t="shared" si="7"/>
        <v>416202.6</v>
      </c>
      <c r="AH16" s="15">
        <f t="shared" si="8"/>
        <v>83797.400000000023</v>
      </c>
      <c r="AI16" s="16">
        <f t="shared" si="9"/>
        <v>0.83240519999999996</v>
      </c>
      <c r="AJ16" s="14">
        <f t="shared" si="20"/>
        <v>416202.6</v>
      </c>
      <c r="AK16" s="14"/>
      <c r="AL16" s="14" t="s">
        <v>35</v>
      </c>
      <c r="AM16" s="14" t="s">
        <v>35</v>
      </c>
      <c r="AN16" s="14" t="s">
        <v>35</v>
      </c>
      <c r="AO16" s="14" t="s">
        <v>35</v>
      </c>
      <c r="AP16" s="14"/>
      <c r="AQ16" s="14"/>
      <c r="AR16" s="14"/>
      <c r="AS16" s="14"/>
      <c r="AT16" s="14"/>
      <c r="AU16" s="14"/>
      <c r="AV16" s="14"/>
      <c r="AW16" s="15">
        <f t="shared" si="11"/>
        <v>416202.6</v>
      </c>
      <c r="AX16" s="15">
        <f t="shared" si="12"/>
        <v>83797.400000000023</v>
      </c>
      <c r="AY16" s="16">
        <f t="shared" si="13"/>
        <v>0.83240519999999996</v>
      </c>
      <c r="AZ16" s="14">
        <f t="shared" si="21"/>
        <v>416202.6</v>
      </c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5">
        <f t="shared" si="16"/>
        <v>416202.6</v>
      </c>
      <c r="BN16" s="17">
        <f t="shared" si="17"/>
        <v>83797.400000000023</v>
      </c>
      <c r="BO16" s="16">
        <f t="shared" si="18"/>
        <v>0.83240519999999996</v>
      </c>
    </row>
    <row r="17" spans="1:67" ht="18" customHeight="1" x14ac:dyDescent="0.25">
      <c r="A17" s="13" t="s">
        <v>86</v>
      </c>
      <c r="B17" s="47"/>
      <c r="C17" s="48"/>
      <c r="D17" s="14">
        <v>20500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>
        <v>3566</v>
      </c>
      <c r="Q17" s="15">
        <f t="shared" si="4"/>
        <v>3566</v>
      </c>
      <c r="R17" s="15">
        <f t="shared" si="15"/>
        <v>16934</v>
      </c>
      <c r="S17" s="16">
        <f t="shared" si="5"/>
        <v>0.17395121951219511</v>
      </c>
      <c r="T17" s="14">
        <f t="shared" si="19"/>
        <v>3566</v>
      </c>
      <c r="U17" s="14"/>
      <c r="V17" s="14"/>
      <c r="W17" s="14"/>
      <c r="X17" s="14"/>
      <c r="Y17" s="14"/>
      <c r="Z17" s="14"/>
      <c r="AA17" s="14"/>
      <c r="AB17" s="14"/>
      <c r="AC17" s="14">
        <v>6264</v>
      </c>
      <c r="AD17" s="14"/>
      <c r="AE17" s="14">
        <v>7925.94</v>
      </c>
      <c r="AF17" s="14"/>
      <c r="AG17" s="15">
        <f t="shared" si="7"/>
        <v>17755.939999999999</v>
      </c>
      <c r="AH17" s="15">
        <f t="shared" si="8"/>
        <v>2744.0600000000013</v>
      </c>
      <c r="AI17" s="16">
        <f t="shared" si="9"/>
        <v>0.86614341463414624</v>
      </c>
      <c r="AJ17" s="14">
        <f t="shared" si="20"/>
        <v>17755.939999999999</v>
      </c>
      <c r="AK17" s="14"/>
      <c r="AL17" s="14">
        <v>0</v>
      </c>
      <c r="AM17" s="14">
        <v>2454</v>
      </c>
      <c r="AN17" s="14">
        <v>290</v>
      </c>
      <c r="AO17" s="14">
        <v>0</v>
      </c>
      <c r="AP17" s="14"/>
      <c r="AQ17" s="14"/>
      <c r="AR17" s="14"/>
      <c r="AS17" s="14"/>
      <c r="AT17" s="14"/>
      <c r="AU17" s="14"/>
      <c r="AV17" s="14"/>
      <c r="AW17" s="15">
        <f t="shared" si="11"/>
        <v>20499.939999999999</v>
      </c>
      <c r="AX17" s="15">
        <f t="shared" si="12"/>
        <v>6.0000000001309672E-2</v>
      </c>
      <c r="AY17" s="16">
        <f t="shared" si="13"/>
        <v>0.99999707317073161</v>
      </c>
      <c r="AZ17" s="14">
        <f t="shared" si="21"/>
        <v>20499.939999999999</v>
      </c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5">
        <f t="shared" si="16"/>
        <v>20499.939999999999</v>
      </c>
      <c r="BN17" s="17">
        <f t="shared" si="17"/>
        <v>6.0000000001309672E-2</v>
      </c>
      <c r="BO17" s="16">
        <f t="shared" si="18"/>
        <v>0.99999707317073161</v>
      </c>
    </row>
    <row r="18" spans="1:67" ht="18" customHeight="1" x14ac:dyDescent="0.25">
      <c r="A18" s="13"/>
      <c r="B18" s="47"/>
      <c r="C18" s="48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5">
        <f t="shared" si="4"/>
        <v>0</v>
      </c>
      <c r="R18" s="15">
        <f t="shared" si="15"/>
        <v>0</v>
      </c>
      <c r="S18" s="16" t="e">
        <f t="shared" si="5"/>
        <v>#DIV/0!</v>
      </c>
      <c r="T18" s="14">
        <f t="shared" si="19"/>
        <v>0</v>
      </c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5">
        <f t="shared" si="7"/>
        <v>0</v>
      </c>
      <c r="AH18" s="15">
        <f t="shared" si="8"/>
        <v>0</v>
      </c>
      <c r="AI18" s="16" t="e">
        <f t="shared" si="9"/>
        <v>#DIV/0!</v>
      </c>
      <c r="AJ18" s="14">
        <f t="shared" si="20"/>
        <v>0</v>
      </c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5">
        <f t="shared" si="11"/>
        <v>0</v>
      </c>
      <c r="AX18" s="15">
        <f t="shared" si="12"/>
        <v>0</v>
      </c>
      <c r="AY18" s="16" t="e">
        <f t="shared" si="13"/>
        <v>#DIV/0!</v>
      </c>
      <c r="AZ18" s="14">
        <f t="shared" si="21"/>
        <v>0</v>
      </c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5">
        <f t="shared" si="16"/>
        <v>0</v>
      </c>
      <c r="BN18" s="17">
        <f t="shared" si="17"/>
        <v>0</v>
      </c>
      <c r="BO18" s="16" t="e">
        <f t="shared" si="18"/>
        <v>#DIV/0!</v>
      </c>
    </row>
    <row r="19" spans="1:67" s="12" customFormat="1" ht="18" customHeight="1" x14ac:dyDescent="0.25">
      <c r="A19" s="8"/>
      <c r="B19" s="45"/>
      <c r="C19" s="49"/>
      <c r="D19" s="9">
        <f>SUM(D20:D28)</f>
        <v>2572500</v>
      </c>
      <c r="E19" s="9">
        <f>SUM(E20:E28)</f>
        <v>0</v>
      </c>
      <c r="F19" s="9">
        <f t="shared" ref="F19:P19" si="23">SUM(F20:F28)</f>
        <v>0</v>
      </c>
      <c r="G19" s="9">
        <f t="shared" si="23"/>
        <v>0</v>
      </c>
      <c r="H19" s="9">
        <f t="shared" si="23"/>
        <v>0</v>
      </c>
      <c r="I19" s="9">
        <f t="shared" si="23"/>
        <v>0</v>
      </c>
      <c r="J19" s="9">
        <f t="shared" si="23"/>
        <v>0</v>
      </c>
      <c r="K19" s="9">
        <f t="shared" si="23"/>
        <v>0</v>
      </c>
      <c r="L19" s="9">
        <f t="shared" si="23"/>
        <v>0</v>
      </c>
      <c r="M19" s="9">
        <f t="shared" si="23"/>
        <v>0</v>
      </c>
      <c r="N19" s="9">
        <f t="shared" si="23"/>
        <v>0</v>
      </c>
      <c r="O19" s="9">
        <f t="shared" si="23"/>
        <v>0</v>
      </c>
      <c r="P19" s="9">
        <f t="shared" si="23"/>
        <v>0</v>
      </c>
      <c r="Q19" s="10">
        <f t="shared" si="4"/>
        <v>0</v>
      </c>
      <c r="R19" s="10">
        <f t="shared" si="15"/>
        <v>2572500</v>
      </c>
      <c r="S19" s="11">
        <f t="shared" si="5"/>
        <v>0</v>
      </c>
      <c r="T19" s="19">
        <f t="shared" si="19"/>
        <v>0</v>
      </c>
      <c r="U19" s="9">
        <f>SUM(U20:U28)</f>
        <v>0</v>
      </c>
      <c r="V19" s="9">
        <f t="shared" ref="V19:AF19" si="24">SUM(V20:V28)</f>
        <v>0</v>
      </c>
      <c r="W19" s="9">
        <f t="shared" si="24"/>
        <v>0</v>
      </c>
      <c r="X19" s="9">
        <f t="shared" si="24"/>
        <v>0</v>
      </c>
      <c r="Y19" s="9">
        <f t="shared" si="24"/>
        <v>0</v>
      </c>
      <c r="Z19" s="9">
        <f t="shared" si="24"/>
        <v>0</v>
      </c>
      <c r="AA19" s="9">
        <f t="shared" si="24"/>
        <v>46054</v>
      </c>
      <c r="AB19" s="9">
        <f t="shared" si="24"/>
        <v>22118.799999999999</v>
      </c>
      <c r="AC19" s="9">
        <f t="shared" si="24"/>
        <v>19155.599999999999</v>
      </c>
      <c r="AD19" s="9">
        <f t="shared" si="24"/>
        <v>64796</v>
      </c>
      <c r="AE19" s="9">
        <f t="shared" si="24"/>
        <v>247588.40000000002</v>
      </c>
      <c r="AF19" s="9">
        <f t="shared" si="24"/>
        <v>149942.72</v>
      </c>
      <c r="AG19" s="10">
        <f t="shared" si="7"/>
        <v>549655.52</v>
      </c>
      <c r="AH19" s="10">
        <f t="shared" si="8"/>
        <v>2022844.48</v>
      </c>
      <c r="AI19" s="11">
        <f t="shared" si="9"/>
        <v>0.21366589698736638</v>
      </c>
      <c r="AJ19" s="19">
        <f t="shared" si="20"/>
        <v>549655.52</v>
      </c>
      <c r="AK19" s="9">
        <f>SUM(AK20:AK28)</f>
        <v>71758.8</v>
      </c>
      <c r="AL19" s="9">
        <f t="shared" ref="AL19:AV19" si="25">SUM(AL20:AL28)</f>
        <v>71758.8</v>
      </c>
      <c r="AM19" s="9">
        <f t="shared" si="25"/>
        <v>127254.5</v>
      </c>
      <c r="AN19" s="9">
        <f t="shared" si="25"/>
        <v>62857.2</v>
      </c>
      <c r="AO19" s="9">
        <f t="shared" si="25"/>
        <v>79330</v>
      </c>
      <c r="AP19" s="9">
        <f t="shared" si="25"/>
        <v>78251.199999999997</v>
      </c>
      <c r="AQ19" s="9">
        <f t="shared" si="25"/>
        <v>71758.8</v>
      </c>
      <c r="AR19" s="9">
        <f t="shared" si="25"/>
        <v>138146.5</v>
      </c>
      <c r="AS19" s="9">
        <f t="shared" si="25"/>
        <v>53464.6</v>
      </c>
      <c r="AT19" s="9">
        <f t="shared" si="25"/>
        <v>45328.6</v>
      </c>
      <c r="AU19" s="9">
        <f t="shared" si="25"/>
        <v>23962.799999999999</v>
      </c>
      <c r="AV19" s="9">
        <f t="shared" si="25"/>
        <v>43732.2</v>
      </c>
      <c r="AW19" s="10">
        <f t="shared" si="11"/>
        <v>1417259.5200000003</v>
      </c>
      <c r="AX19" s="10">
        <f t="shared" si="12"/>
        <v>1155240.4799999997</v>
      </c>
      <c r="AY19" s="11">
        <f t="shared" si="13"/>
        <v>0.55092692711370272</v>
      </c>
      <c r="AZ19" s="19">
        <f t="shared" si="21"/>
        <v>1417259.5200000003</v>
      </c>
      <c r="BA19" s="9">
        <f>SUM(BA20:BA28)</f>
        <v>6192</v>
      </c>
      <c r="BB19" s="9">
        <f t="shared" ref="BB19:BJ19" si="26">SUM(BB20:BB28)</f>
        <v>17200</v>
      </c>
      <c r="BC19" s="9">
        <f t="shared" si="26"/>
        <v>23205</v>
      </c>
      <c r="BD19" s="9">
        <f t="shared" si="26"/>
        <v>0</v>
      </c>
      <c r="BE19" s="9">
        <f t="shared" si="26"/>
        <v>0</v>
      </c>
      <c r="BF19" s="9">
        <f t="shared" si="26"/>
        <v>0</v>
      </c>
      <c r="BG19" s="9">
        <f t="shared" si="26"/>
        <v>0</v>
      </c>
      <c r="BH19" s="9">
        <f t="shared" si="26"/>
        <v>0</v>
      </c>
      <c r="BI19" s="9">
        <f t="shared" si="26"/>
        <v>0</v>
      </c>
      <c r="BJ19" s="9">
        <f t="shared" si="26"/>
        <v>0</v>
      </c>
      <c r="BK19" s="9">
        <f t="shared" ref="BK19:BL19" si="27">SUM(BK20:BK28)</f>
        <v>0</v>
      </c>
      <c r="BL19" s="9">
        <f t="shared" si="27"/>
        <v>0</v>
      </c>
      <c r="BM19" s="10">
        <f t="shared" si="16"/>
        <v>1463856.5200000003</v>
      </c>
      <c r="BN19" s="10">
        <f t="shared" si="17"/>
        <v>1108643.4799999997</v>
      </c>
      <c r="BO19" s="11">
        <f t="shared" si="18"/>
        <v>0.56904043537414972</v>
      </c>
    </row>
    <row r="20" spans="1:67" ht="18" customHeight="1" x14ac:dyDescent="0.25">
      <c r="A20" s="13" t="s">
        <v>91</v>
      </c>
      <c r="B20" s="47"/>
      <c r="C20" s="48"/>
      <c r="D20" s="14">
        <v>350000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5">
        <f t="shared" si="4"/>
        <v>0</v>
      </c>
      <c r="R20" s="15">
        <f t="shared" si="15"/>
        <v>350000</v>
      </c>
      <c r="S20" s="16">
        <f t="shared" si="5"/>
        <v>0</v>
      </c>
      <c r="T20" s="14">
        <f t="shared" si="19"/>
        <v>0</v>
      </c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>
        <v>20280</v>
      </c>
      <c r="AF20" s="14">
        <v>8472.52</v>
      </c>
      <c r="AG20" s="15">
        <f t="shared" si="7"/>
        <v>28752.52</v>
      </c>
      <c r="AH20" s="15">
        <f t="shared" si="8"/>
        <v>321247.48</v>
      </c>
      <c r="AI20" s="16">
        <f t="shared" si="9"/>
        <v>8.2150057142857141E-2</v>
      </c>
      <c r="AJ20" s="14">
        <f t="shared" si="20"/>
        <v>28752.52</v>
      </c>
      <c r="AK20" s="14">
        <v>18955</v>
      </c>
      <c r="AL20" s="14">
        <v>18955</v>
      </c>
      <c r="AM20" s="14">
        <v>72660.899999999994</v>
      </c>
      <c r="AN20" s="14">
        <v>6264</v>
      </c>
      <c r="AO20" s="14">
        <v>27576</v>
      </c>
      <c r="AP20" s="14">
        <v>7100</v>
      </c>
      <c r="AQ20" s="14">
        <v>18955</v>
      </c>
      <c r="AR20" s="14">
        <v>18955</v>
      </c>
      <c r="AS20" s="14">
        <v>6032</v>
      </c>
      <c r="AT20" s="14">
        <v>3464</v>
      </c>
      <c r="AU20" s="14">
        <v>2422</v>
      </c>
      <c r="AV20" s="14">
        <v>4467</v>
      </c>
      <c r="AW20" s="15">
        <f t="shared" si="11"/>
        <v>234558.41999999998</v>
      </c>
      <c r="AX20" s="15">
        <f t="shared" si="12"/>
        <v>115441.58000000002</v>
      </c>
      <c r="AY20" s="16">
        <f t="shared" si="13"/>
        <v>0.67016691428571429</v>
      </c>
      <c r="AZ20" s="14">
        <f t="shared" si="21"/>
        <v>234558.41999999998</v>
      </c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5">
        <f t="shared" si="16"/>
        <v>234558.41999999998</v>
      </c>
      <c r="BN20" s="17">
        <f t="shared" si="17"/>
        <v>115441.58000000002</v>
      </c>
      <c r="BO20" s="16">
        <f t="shared" si="18"/>
        <v>0.67016691428571429</v>
      </c>
    </row>
    <row r="21" spans="1:67" ht="18" customHeight="1" x14ac:dyDescent="0.25">
      <c r="A21" s="13" t="s">
        <v>67</v>
      </c>
      <c r="B21" s="47"/>
      <c r="C21" s="48"/>
      <c r="D21" s="14">
        <v>402000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5">
        <f t="shared" si="4"/>
        <v>0</v>
      </c>
      <c r="R21" s="15">
        <f t="shared" si="15"/>
        <v>402000</v>
      </c>
      <c r="S21" s="16">
        <f t="shared" si="5"/>
        <v>0</v>
      </c>
      <c r="T21" s="14">
        <f t="shared" si="19"/>
        <v>0</v>
      </c>
      <c r="U21" s="14"/>
      <c r="V21" s="14"/>
      <c r="W21" s="14"/>
      <c r="X21" s="14"/>
      <c r="Y21" s="14"/>
      <c r="Z21" s="14"/>
      <c r="AA21" s="14">
        <v>0</v>
      </c>
      <c r="AB21" s="14">
        <v>0</v>
      </c>
      <c r="AC21" s="14">
        <v>0</v>
      </c>
      <c r="AD21" s="14">
        <v>0</v>
      </c>
      <c r="AE21" s="14">
        <v>2690</v>
      </c>
      <c r="AF21" s="14">
        <v>18955</v>
      </c>
      <c r="AG21" s="15">
        <f t="shared" si="7"/>
        <v>21645</v>
      </c>
      <c r="AH21" s="15">
        <f t="shared" si="8"/>
        <v>380355</v>
      </c>
      <c r="AI21" s="16">
        <f t="shared" si="9"/>
        <v>5.3843283582089549E-2</v>
      </c>
      <c r="AJ21" s="14">
        <f t="shared" si="20"/>
        <v>21645</v>
      </c>
      <c r="AK21" s="14">
        <v>3318</v>
      </c>
      <c r="AL21" s="14">
        <v>3318</v>
      </c>
      <c r="AM21" s="14">
        <v>18955</v>
      </c>
      <c r="AN21" s="14">
        <v>13908.8</v>
      </c>
      <c r="AO21" s="14">
        <v>15325.6</v>
      </c>
      <c r="AP21" s="14">
        <v>20280</v>
      </c>
      <c r="AQ21" s="14">
        <v>3318</v>
      </c>
      <c r="AR21" s="14">
        <v>72660.899999999994</v>
      </c>
      <c r="AS21" s="14">
        <v>15325.6</v>
      </c>
      <c r="AT21" s="14">
        <v>15325.6</v>
      </c>
      <c r="AU21" s="14">
        <v>13908.8</v>
      </c>
      <c r="AV21" s="14">
        <v>15325.6</v>
      </c>
      <c r="AW21" s="15">
        <f t="shared" si="11"/>
        <v>232614.9</v>
      </c>
      <c r="AX21" s="15">
        <f t="shared" si="12"/>
        <v>169385.1</v>
      </c>
      <c r="AY21" s="16">
        <f t="shared" si="13"/>
        <v>0.57864402985074626</v>
      </c>
      <c r="AZ21" s="14">
        <f t="shared" si="21"/>
        <v>232614.9</v>
      </c>
      <c r="BA21" s="14"/>
      <c r="BB21" s="14">
        <v>3000</v>
      </c>
      <c r="BC21" s="14">
        <v>1020</v>
      </c>
      <c r="BD21" s="14"/>
      <c r="BE21" s="14"/>
      <c r="BF21" s="14"/>
      <c r="BG21" s="14"/>
      <c r="BH21" s="14"/>
      <c r="BI21" s="14"/>
      <c r="BJ21" s="14"/>
      <c r="BK21" s="14"/>
      <c r="BL21" s="14"/>
      <c r="BM21" s="15">
        <f t="shared" si="16"/>
        <v>236634.9</v>
      </c>
      <c r="BN21" s="17">
        <f t="shared" si="17"/>
        <v>165365.1</v>
      </c>
      <c r="BO21" s="16">
        <f t="shared" si="18"/>
        <v>0.58864402985074626</v>
      </c>
    </row>
    <row r="22" spans="1:67" ht="18" customHeight="1" x14ac:dyDescent="0.25">
      <c r="A22" s="13" t="s">
        <v>68</v>
      </c>
      <c r="B22" s="47"/>
      <c r="C22" s="48"/>
      <c r="D22" s="14">
        <v>500000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5">
        <f t="shared" si="4"/>
        <v>0</v>
      </c>
      <c r="R22" s="15">
        <f t="shared" si="15"/>
        <v>500000</v>
      </c>
      <c r="S22" s="16">
        <f t="shared" si="5"/>
        <v>0</v>
      </c>
      <c r="T22" s="14">
        <f t="shared" si="19"/>
        <v>0</v>
      </c>
      <c r="U22" s="14"/>
      <c r="V22" s="14"/>
      <c r="W22" s="14"/>
      <c r="X22" s="14"/>
      <c r="Y22" s="14"/>
      <c r="Z22" s="14"/>
      <c r="AA22" s="14">
        <v>46054</v>
      </c>
      <c r="AB22" s="14">
        <v>22118.799999999999</v>
      </c>
      <c r="AC22" s="14">
        <v>19155.599999999999</v>
      </c>
      <c r="AD22" s="14">
        <v>60546</v>
      </c>
      <c r="AE22" s="14">
        <v>102515.2</v>
      </c>
      <c r="AF22" s="14">
        <v>8655</v>
      </c>
      <c r="AG22" s="15">
        <f t="shared" si="7"/>
        <v>259044.59999999998</v>
      </c>
      <c r="AH22" s="15">
        <f t="shared" si="8"/>
        <v>240955.40000000002</v>
      </c>
      <c r="AI22" s="16">
        <f t="shared" si="9"/>
        <v>0.51808919999999992</v>
      </c>
      <c r="AJ22" s="14">
        <f t="shared" si="20"/>
        <v>259044.59999999998</v>
      </c>
      <c r="AK22" s="14">
        <v>18955</v>
      </c>
      <c r="AL22" s="14">
        <v>18955</v>
      </c>
      <c r="AM22" s="14">
        <v>13908.8</v>
      </c>
      <c r="AN22" s="14">
        <v>15325.6</v>
      </c>
      <c r="AO22" s="14">
        <v>13908.8</v>
      </c>
      <c r="AP22" s="14">
        <v>15325.6</v>
      </c>
      <c r="AQ22" s="14">
        <v>18955</v>
      </c>
      <c r="AR22" s="14">
        <v>18955</v>
      </c>
      <c r="AS22" s="14">
        <v>6032</v>
      </c>
      <c r="AT22" s="14">
        <v>7100</v>
      </c>
      <c r="AU22" s="14">
        <v>1136</v>
      </c>
      <c r="AV22" s="14"/>
      <c r="AW22" s="15">
        <f t="shared" si="11"/>
        <v>407601.39999999991</v>
      </c>
      <c r="AX22" s="15">
        <f t="shared" si="12"/>
        <v>92398.600000000093</v>
      </c>
      <c r="AY22" s="16">
        <f t="shared" si="13"/>
        <v>0.81520279999999978</v>
      </c>
      <c r="AZ22" s="14">
        <f t="shared" si="21"/>
        <v>407601.39999999991</v>
      </c>
      <c r="BA22" s="14">
        <v>6192</v>
      </c>
      <c r="BB22" s="14">
        <v>7100</v>
      </c>
      <c r="BC22" s="14">
        <v>18955</v>
      </c>
      <c r="BD22" s="14"/>
      <c r="BE22" s="14"/>
      <c r="BF22" s="14"/>
      <c r="BG22" s="14"/>
      <c r="BH22" s="14"/>
      <c r="BI22" s="14"/>
      <c r="BJ22" s="14"/>
      <c r="BK22" s="14"/>
      <c r="BL22" s="14"/>
      <c r="BM22" s="15">
        <f t="shared" si="16"/>
        <v>439848.39999999991</v>
      </c>
      <c r="BN22" s="17">
        <f t="shared" si="17"/>
        <v>60151.600000000093</v>
      </c>
      <c r="BO22" s="16">
        <f t="shared" si="18"/>
        <v>0.87969679999999983</v>
      </c>
    </row>
    <row r="23" spans="1:67" ht="18" customHeight="1" x14ac:dyDescent="0.25">
      <c r="A23" s="13" t="s">
        <v>69</v>
      </c>
      <c r="B23" s="47"/>
      <c r="C23" s="48"/>
      <c r="D23" s="14">
        <v>380000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5">
        <f t="shared" si="4"/>
        <v>0</v>
      </c>
      <c r="R23" s="15">
        <f t="shared" si="15"/>
        <v>380000</v>
      </c>
      <c r="S23" s="16">
        <f t="shared" si="5"/>
        <v>0</v>
      </c>
      <c r="T23" s="14">
        <f t="shared" si="19"/>
        <v>0</v>
      </c>
      <c r="U23" s="14"/>
      <c r="V23" s="14"/>
      <c r="W23" s="14"/>
      <c r="X23" s="14"/>
      <c r="Y23" s="14"/>
      <c r="Z23" s="14"/>
      <c r="AA23" s="14">
        <v>0</v>
      </c>
      <c r="AB23" s="14">
        <v>0</v>
      </c>
      <c r="AC23" s="14">
        <v>0</v>
      </c>
      <c r="AD23" s="14">
        <v>1020</v>
      </c>
      <c r="AE23" s="14">
        <v>16898</v>
      </c>
      <c r="AF23" s="14">
        <v>2690</v>
      </c>
      <c r="AG23" s="15">
        <f t="shared" si="7"/>
        <v>20608</v>
      </c>
      <c r="AH23" s="15">
        <f t="shared" si="8"/>
        <v>359392</v>
      </c>
      <c r="AI23" s="16">
        <f t="shared" si="9"/>
        <v>5.4231578947368422E-2</v>
      </c>
      <c r="AJ23" s="14">
        <f t="shared" si="20"/>
        <v>20608</v>
      </c>
      <c r="AK23" s="14">
        <v>7100</v>
      </c>
      <c r="AL23" s="14">
        <v>7100</v>
      </c>
      <c r="AM23" s="14" t="s">
        <v>35</v>
      </c>
      <c r="AN23" s="14">
        <v>13908.8</v>
      </c>
      <c r="AO23" s="14">
        <v>15325.6</v>
      </c>
      <c r="AP23" s="14">
        <v>6192</v>
      </c>
      <c r="AQ23" s="14">
        <v>7100</v>
      </c>
      <c r="AR23" s="14">
        <v>6192</v>
      </c>
      <c r="AS23" s="14">
        <v>7100</v>
      </c>
      <c r="AT23" s="14"/>
      <c r="AU23" s="14"/>
      <c r="AV23" s="14">
        <v>6192</v>
      </c>
      <c r="AW23" s="15">
        <f t="shared" si="11"/>
        <v>96818.4</v>
      </c>
      <c r="AX23" s="15">
        <f t="shared" si="12"/>
        <v>283181.59999999998</v>
      </c>
      <c r="AY23" s="16">
        <f t="shared" si="13"/>
        <v>0.25478526315789474</v>
      </c>
      <c r="AZ23" s="14">
        <f t="shared" si="21"/>
        <v>96818.4</v>
      </c>
      <c r="BA23" s="14"/>
      <c r="BB23" s="14">
        <v>0</v>
      </c>
      <c r="BC23" s="14">
        <v>0</v>
      </c>
      <c r="BD23" s="14"/>
      <c r="BE23" s="14"/>
      <c r="BF23" s="14"/>
      <c r="BG23" s="14"/>
      <c r="BH23" s="14"/>
      <c r="BI23" s="14"/>
      <c r="BJ23" s="14"/>
      <c r="BK23" s="14"/>
      <c r="BL23" s="14"/>
      <c r="BM23" s="15">
        <f t="shared" si="16"/>
        <v>96818.4</v>
      </c>
      <c r="BN23" s="17">
        <f t="shared" si="17"/>
        <v>283181.59999999998</v>
      </c>
      <c r="BO23" s="16">
        <f t="shared" si="18"/>
        <v>0.25478526315789474</v>
      </c>
    </row>
    <row r="24" spans="1:67" ht="18" customHeight="1" x14ac:dyDescent="0.25">
      <c r="A24" s="13" t="s">
        <v>70</v>
      </c>
      <c r="B24" s="47"/>
      <c r="C24" s="48"/>
      <c r="D24" s="14">
        <v>340000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5">
        <f t="shared" si="4"/>
        <v>0</v>
      </c>
      <c r="R24" s="15">
        <f t="shared" si="15"/>
        <v>340000</v>
      </c>
      <c r="S24" s="16">
        <f t="shared" si="5"/>
        <v>0</v>
      </c>
      <c r="T24" s="14">
        <f t="shared" si="19"/>
        <v>0</v>
      </c>
      <c r="U24" s="14"/>
      <c r="V24" s="14"/>
      <c r="W24" s="14"/>
      <c r="X24" s="14"/>
      <c r="Y24" s="14"/>
      <c r="Z24" s="14"/>
      <c r="AA24" s="14">
        <v>0</v>
      </c>
      <c r="AB24" s="14">
        <v>0</v>
      </c>
      <c r="AC24" s="14">
        <v>0</v>
      </c>
      <c r="AD24" s="14">
        <v>0</v>
      </c>
      <c r="AE24" s="14" t="s">
        <v>35</v>
      </c>
      <c r="AF24" s="14">
        <v>102515.2</v>
      </c>
      <c r="AG24" s="15">
        <f t="shared" si="7"/>
        <v>102515.2</v>
      </c>
      <c r="AH24" s="15">
        <f t="shared" si="8"/>
        <v>237484.79999999999</v>
      </c>
      <c r="AI24" s="16">
        <f t="shared" si="9"/>
        <v>0.30151529411764705</v>
      </c>
      <c r="AJ24" s="14">
        <f t="shared" si="20"/>
        <v>102515.2</v>
      </c>
      <c r="AK24" s="14">
        <v>13908.8</v>
      </c>
      <c r="AL24" s="14">
        <v>13908.8</v>
      </c>
      <c r="AM24" s="14">
        <v>13908.8</v>
      </c>
      <c r="AN24" s="14">
        <v>7100</v>
      </c>
      <c r="AO24" s="14">
        <v>3636</v>
      </c>
      <c r="AP24" s="14">
        <v>15325.6</v>
      </c>
      <c r="AQ24" s="14">
        <v>13908.8</v>
      </c>
      <c r="AR24" s="14">
        <v>15325.6</v>
      </c>
      <c r="AS24" s="14">
        <v>18955</v>
      </c>
      <c r="AT24" s="14">
        <v>18955</v>
      </c>
      <c r="AU24" s="14">
        <v>6032</v>
      </c>
      <c r="AV24" s="14">
        <v>15325.6</v>
      </c>
      <c r="AW24" s="15">
        <f t="shared" si="11"/>
        <v>258805.2</v>
      </c>
      <c r="AX24" s="15">
        <f t="shared" si="12"/>
        <v>81194.799999999988</v>
      </c>
      <c r="AY24" s="16">
        <f t="shared" si="13"/>
        <v>0.76119176470588235</v>
      </c>
      <c r="AZ24" s="14">
        <f t="shared" si="21"/>
        <v>258805.2</v>
      </c>
      <c r="BA24" s="14"/>
      <c r="BB24" s="14">
        <v>7100</v>
      </c>
      <c r="BC24" s="14">
        <v>3230</v>
      </c>
      <c r="BD24" s="14"/>
      <c r="BE24" s="14"/>
      <c r="BF24" s="14"/>
      <c r="BG24" s="14"/>
      <c r="BH24" s="14"/>
      <c r="BI24" s="14"/>
      <c r="BJ24" s="14"/>
      <c r="BK24" s="14"/>
      <c r="BL24" s="14"/>
      <c r="BM24" s="15">
        <f t="shared" si="16"/>
        <v>269135.2</v>
      </c>
      <c r="BN24" s="17">
        <f t="shared" si="17"/>
        <v>70864.799999999988</v>
      </c>
      <c r="BO24" s="16">
        <f t="shared" si="18"/>
        <v>0.79157411764705887</v>
      </c>
    </row>
    <row r="25" spans="1:67" ht="18" customHeight="1" x14ac:dyDescent="0.25">
      <c r="A25" s="13" t="s">
        <v>71</v>
      </c>
      <c r="B25" s="47"/>
      <c r="C25" s="48"/>
      <c r="D25" s="14">
        <v>30000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5">
        <f>SUM(E25:P25)</f>
        <v>0</v>
      </c>
      <c r="R25" s="15">
        <f t="shared" si="15"/>
        <v>30000</v>
      </c>
      <c r="S25" s="16">
        <f t="shared" si="5"/>
        <v>0</v>
      </c>
      <c r="T25" s="14">
        <f t="shared" si="19"/>
        <v>0</v>
      </c>
      <c r="U25" s="14"/>
      <c r="V25" s="14"/>
      <c r="W25" s="14"/>
      <c r="X25" s="14"/>
      <c r="Y25" s="14"/>
      <c r="Z25" s="14"/>
      <c r="AA25" s="14">
        <v>0</v>
      </c>
      <c r="AB25" s="14"/>
      <c r="AC25" s="14"/>
      <c r="AD25" s="14">
        <v>0</v>
      </c>
      <c r="AE25" s="14">
        <v>2690</v>
      </c>
      <c r="AF25" s="14"/>
      <c r="AG25" s="15">
        <f t="shared" si="7"/>
        <v>2690</v>
      </c>
      <c r="AH25" s="15">
        <f t="shared" si="8"/>
        <v>27310</v>
      </c>
      <c r="AI25" s="16">
        <f t="shared" si="9"/>
        <v>8.9666666666666672E-2</v>
      </c>
      <c r="AJ25" s="14">
        <f t="shared" si="20"/>
        <v>2690</v>
      </c>
      <c r="AK25" s="14">
        <v>3464</v>
      </c>
      <c r="AL25" s="14">
        <v>3464</v>
      </c>
      <c r="AM25" s="14">
        <v>0</v>
      </c>
      <c r="AN25" s="14">
        <v>3464</v>
      </c>
      <c r="AO25" s="14">
        <v>2422</v>
      </c>
      <c r="AP25" s="14">
        <v>3464</v>
      </c>
      <c r="AQ25" s="14">
        <v>3464</v>
      </c>
      <c r="AR25" s="14">
        <v>2422</v>
      </c>
      <c r="AS25" s="14"/>
      <c r="AT25" s="14"/>
      <c r="AU25" s="14">
        <v>464</v>
      </c>
      <c r="AV25" s="14"/>
      <c r="AW25" s="15">
        <f t="shared" si="11"/>
        <v>25318</v>
      </c>
      <c r="AX25" s="15">
        <f t="shared" si="12"/>
        <v>4682</v>
      </c>
      <c r="AY25" s="16">
        <f t="shared" si="13"/>
        <v>0.84393333333333331</v>
      </c>
      <c r="AZ25" s="14">
        <f t="shared" si="21"/>
        <v>25318</v>
      </c>
      <c r="BA25" s="14"/>
      <c r="BB25" s="14" t="s">
        <v>35</v>
      </c>
      <c r="BC25" s="14" t="s">
        <v>35</v>
      </c>
      <c r="BD25" s="14"/>
      <c r="BE25" s="14"/>
      <c r="BF25" s="14"/>
      <c r="BG25" s="14"/>
      <c r="BH25" s="14"/>
      <c r="BI25" s="14"/>
      <c r="BJ25" s="14"/>
      <c r="BK25" s="14"/>
      <c r="BL25" s="14"/>
      <c r="BM25" s="15">
        <f t="shared" si="16"/>
        <v>25318</v>
      </c>
      <c r="BN25" s="17">
        <f t="shared" si="17"/>
        <v>4682</v>
      </c>
      <c r="BO25" s="16">
        <f t="shared" si="18"/>
        <v>0.84393333333333331</v>
      </c>
    </row>
    <row r="26" spans="1:67" ht="18" customHeight="1" x14ac:dyDescent="0.25">
      <c r="A26" s="13" t="s">
        <v>72</v>
      </c>
      <c r="B26" s="47"/>
      <c r="C26" s="48"/>
      <c r="D26" s="14">
        <v>550000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>
        <f t="shared" si="4"/>
        <v>0</v>
      </c>
      <c r="R26" s="15">
        <f t="shared" si="15"/>
        <v>550000</v>
      </c>
      <c r="S26" s="16">
        <f t="shared" si="5"/>
        <v>0</v>
      </c>
      <c r="T26" s="14">
        <f t="shared" si="19"/>
        <v>0</v>
      </c>
      <c r="U26" s="14"/>
      <c r="V26" s="14"/>
      <c r="W26" s="14"/>
      <c r="X26" s="14"/>
      <c r="Y26" s="14"/>
      <c r="Z26" s="14"/>
      <c r="AA26" s="14"/>
      <c r="AB26" s="14"/>
      <c r="AC26" s="14"/>
      <c r="AD26" s="14">
        <v>3230</v>
      </c>
      <c r="AE26" s="14">
        <v>102515.2</v>
      </c>
      <c r="AF26" s="14">
        <v>8655</v>
      </c>
      <c r="AG26" s="15">
        <f t="shared" si="7"/>
        <v>114400.2</v>
      </c>
      <c r="AH26" s="15">
        <f t="shared" si="8"/>
        <v>435599.8</v>
      </c>
      <c r="AI26" s="16">
        <f t="shared" si="9"/>
        <v>0.20800036363636362</v>
      </c>
      <c r="AJ26" s="14">
        <f t="shared" si="20"/>
        <v>114400.2</v>
      </c>
      <c r="AK26" s="14">
        <v>3636</v>
      </c>
      <c r="AL26" s="14">
        <v>3636</v>
      </c>
      <c r="AM26" s="14">
        <v>5400</v>
      </c>
      <c r="AN26" s="14">
        <v>464</v>
      </c>
      <c r="AO26" s="14"/>
      <c r="AP26" s="14">
        <v>7100</v>
      </c>
      <c r="AQ26" s="14">
        <v>3636</v>
      </c>
      <c r="AR26" s="14"/>
      <c r="AS26" s="14">
        <v>0</v>
      </c>
      <c r="AT26" s="14">
        <v>464</v>
      </c>
      <c r="AU26" s="14"/>
      <c r="AV26" s="14">
        <v>2422</v>
      </c>
      <c r="AW26" s="15">
        <f t="shared" si="11"/>
        <v>141158.20000000001</v>
      </c>
      <c r="AX26" s="15">
        <f t="shared" si="12"/>
        <v>408841.8</v>
      </c>
      <c r="AY26" s="16">
        <f t="shared" si="13"/>
        <v>0.25665127272727273</v>
      </c>
      <c r="AZ26" s="14">
        <f t="shared" si="21"/>
        <v>141158.20000000001</v>
      </c>
      <c r="BA26" s="14"/>
      <c r="BB26" s="14" t="s">
        <v>35</v>
      </c>
      <c r="BC26" s="14" t="s">
        <v>35</v>
      </c>
      <c r="BD26" s="14"/>
      <c r="BE26" s="14"/>
      <c r="BF26" s="14"/>
      <c r="BG26" s="14"/>
      <c r="BH26" s="14"/>
      <c r="BI26" s="14"/>
      <c r="BJ26" s="14"/>
      <c r="BK26" s="14"/>
      <c r="BL26" s="14"/>
      <c r="BM26" s="15">
        <f t="shared" si="16"/>
        <v>141158.20000000001</v>
      </c>
      <c r="BN26" s="17">
        <f t="shared" si="17"/>
        <v>408841.8</v>
      </c>
      <c r="BO26" s="16">
        <f t="shared" si="18"/>
        <v>0.25665127272727273</v>
      </c>
    </row>
    <row r="27" spans="1:67" ht="18" customHeight="1" x14ac:dyDescent="0.25">
      <c r="A27" s="13"/>
      <c r="B27" s="47"/>
      <c r="C27" s="48"/>
      <c r="D27" s="14">
        <v>20500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5">
        <f t="shared" si="4"/>
        <v>0</v>
      </c>
      <c r="R27" s="15">
        <f t="shared" si="15"/>
        <v>20500</v>
      </c>
      <c r="S27" s="16">
        <f t="shared" si="5"/>
        <v>0</v>
      </c>
      <c r="T27" s="14">
        <f t="shared" si="19"/>
        <v>0</v>
      </c>
      <c r="U27" s="14"/>
      <c r="V27" s="14"/>
      <c r="W27" s="14"/>
      <c r="X27" s="14"/>
      <c r="Y27" s="14"/>
      <c r="Z27" s="14"/>
      <c r="AA27" s="14"/>
      <c r="AB27" s="14"/>
      <c r="AC27" s="14"/>
      <c r="AD27" s="14" t="s">
        <v>35</v>
      </c>
      <c r="AE27" s="14" t="s">
        <v>35</v>
      </c>
      <c r="AF27" s="14"/>
      <c r="AG27" s="15">
        <f t="shared" si="7"/>
        <v>0</v>
      </c>
      <c r="AH27" s="15">
        <f t="shared" si="8"/>
        <v>20500</v>
      </c>
      <c r="AI27" s="16">
        <f t="shared" si="9"/>
        <v>0</v>
      </c>
      <c r="AJ27" s="14">
        <f t="shared" si="20"/>
        <v>0</v>
      </c>
      <c r="AK27" s="14">
        <v>2422</v>
      </c>
      <c r="AL27" s="14">
        <v>2422</v>
      </c>
      <c r="AM27" s="14">
        <v>2421</v>
      </c>
      <c r="AN27" s="14">
        <v>2422</v>
      </c>
      <c r="AO27" s="14">
        <v>1136</v>
      </c>
      <c r="AP27" s="14">
        <v>3464</v>
      </c>
      <c r="AQ27" s="14">
        <v>2422</v>
      </c>
      <c r="AR27" s="14">
        <v>3636</v>
      </c>
      <c r="AS27" s="14">
        <v>20</v>
      </c>
      <c r="AT27" s="14">
        <v>20</v>
      </c>
      <c r="AU27" s="14"/>
      <c r="AV27" s="14"/>
      <c r="AW27" s="15">
        <f t="shared" si="11"/>
        <v>20385</v>
      </c>
      <c r="AX27" s="15">
        <f t="shared" si="12"/>
        <v>115</v>
      </c>
      <c r="AY27" s="16">
        <f t="shared" si="13"/>
        <v>0.99439024390243902</v>
      </c>
      <c r="AZ27" s="14">
        <f t="shared" si="21"/>
        <v>20385</v>
      </c>
      <c r="BA27" s="14"/>
      <c r="BB27" s="14">
        <v>0</v>
      </c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5">
        <f t="shared" si="16"/>
        <v>20385</v>
      </c>
      <c r="BN27" s="17">
        <f t="shared" si="17"/>
        <v>115</v>
      </c>
      <c r="BO27" s="16">
        <f t="shared" si="18"/>
        <v>0.99439024390243902</v>
      </c>
    </row>
    <row r="28" spans="1:67" ht="18" customHeight="1" x14ac:dyDescent="0.25">
      <c r="A28" s="51"/>
      <c r="B28" s="47"/>
      <c r="C28" s="48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5">
        <f t="shared" si="4"/>
        <v>0</v>
      </c>
      <c r="R28" s="15">
        <f t="shared" si="15"/>
        <v>0</v>
      </c>
      <c r="S28" s="16" t="e">
        <f t="shared" si="5"/>
        <v>#DIV/0!</v>
      </c>
      <c r="T28" s="14">
        <f t="shared" si="19"/>
        <v>0</v>
      </c>
      <c r="U28" s="14"/>
      <c r="V28" s="14"/>
      <c r="W28" s="14"/>
      <c r="X28" s="14"/>
      <c r="Y28" s="14"/>
      <c r="Z28" s="14"/>
      <c r="AA28" s="14"/>
      <c r="AB28" s="14"/>
      <c r="AC28" s="14"/>
      <c r="AD28" s="14" t="s">
        <v>35</v>
      </c>
      <c r="AE28" s="14" t="s">
        <v>35</v>
      </c>
      <c r="AF28" s="14"/>
      <c r="AG28" s="15">
        <f t="shared" si="7"/>
        <v>0</v>
      </c>
      <c r="AH28" s="15">
        <f t="shared" si="8"/>
        <v>0</v>
      </c>
      <c r="AI28" s="16" t="e">
        <f t="shared" si="9"/>
        <v>#DIV/0!</v>
      </c>
      <c r="AJ28" s="14">
        <f t="shared" si="20"/>
        <v>0</v>
      </c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5">
        <f t="shared" si="11"/>
        <v>0</v>
      </c>
      <c r="AX28" s="15">
        <f t="shared" si="12"/>
        <v>0</v>
      </c>
      <c r="AY28" s="16" t="e">
        <f t="shared" si="13"/>
        <v>#DIV/0!</v>
      </c>
      <c r="AZ28" s="14">
        <f t="shared" si="21"/>
        <v>0</v>
      </c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5">
        <f t="shared" si="16"/>
        <v>0</v>
      </c>
      <c r="BN28" s="17">
        <f t="shared" si="17"/>
        <v>0</v>
      </c>
      <c r="BO28" s="16" t="e">
        <f t="shared" si="18"/>
        <v>#DIV/0!</v>
      </c>
    </row>
    <row r="29" spans="1:67" s="12" customFormat="1" ht="18" customHeight="1" x14ac:dyDescent="0.25">
      <c r="A29" s="8"/>
      <c r="B29" s="45"/>
      <c r="C29" s="49"/>
      <c r="D29" s="9">
        <f t="shared" ref="D29:P29" si="28">SUM(E30:E38)</f>
        <v>0</v>
      </c>
      <c r="E29" s="9">
        <f t="shared" si="28"/>
        <v>0</v>
      </c>
      <c r="F29" s="9">
        <f t="shared" si="28"/>
        <v>0</v>
      </c>
      <c r="G29" s="9">
        <f t="shared" si="28"/>
        <v>0</v>
      </c>
      <c r="H29" s="9">
        <f t="shared" si="28"/>
        <v>0</v>
      </c>
      <c r="I29" s="9">
        <f t="shared" si="28"/>
        <v>0</v>
      </c>
      <c r="J29" s="9">
        <f t="shared" si="28"/>
        <v>0</v>
      </c>
      <c r="K29" s="9">
        <f t="shared" si="28"/>
        <v>0</v>
      </c>
      <c r="L29" s="9">
        <f t="shared" si="28"/>
        <v>0</v>
      </c>
      <c r="M29" s="9">
        <f t="shared" si="28"/>
        <v>0</v>
      </c>
      <c r="N29" s="9">
        <f t="shared" si="28"/>
        <v>0</v>
      </c>
      <c r="O29" s="9">
        <f t="shared" si="28"/>
        <v>0</v>
      </c>
      <c r="P29" s="9">
        <f t="shared" si="28"/>
        <v>0</v>
      </c>
      <c r="Q29" s="10">
        <f t="shared" si="4"/>
        <v>0</v>
      </c>
      <c r="R29" s="10">
        <f t="shared" si="15"/>
        <v>0</v>
      </c>
      <c r="S29" s="11" t="e">
        <f t="shared" si="5"/>
        <v>#DIV/0!</v>
      </c>
      <c r="T29" s="19">
        <f t="shared" si="19"/>
        <v>0</v>
      </c>
      <c r="U29" s="9">
        <f t="shared" ref="U29:AF29" si="29">SUM(V30:V38)</f>
        <v>0</v>
      </c>
      <c r="V29" s="9">
        <f t="shared" si="29"/>
        <v>0</v>
      </c>
      <c r="W29" s="9">
        <f t="shared" si="29"/>
        <v>0</v>
      </c>
      <c r="X29" s="9">
        <f t="shared" si="29"/>
        <v>0</v>
      </c>
      <c r="Y29" s="9">
        <f t="shared" si="29"/>
        <v>0</v>
      </c>
      <c r="Z29" s="9">
        <f t="shared" si="29"/>
        <v>0</v>
      </c>
      <c r="AA29" s="9">
        <f t="shared" si="29"/>
        <v>0</v>
      </c>
      <c r="AB29" s="9">
        <f t="shared" si="29"/>
        <v>0</v>
      </c>
      <c r="AC29" s="9">
        <f t="shared" si="29"/>
        <v>0</v>
      </c>
      <c r="AD29" s="9">
        <f t="shared" si="29"/>
        <v>0</v>
      </c>
      <c r="AE29" s="9">
        <f t="shared" si="29"/>
        <v>0</v>
      </c>
      <c r="AF29" s="9">
        <f t="shared" si="29"/>
        <v>0</v>
      </c>
      <c r="AG29" s="10">
        <f t="shared" si="7"/>
        <v>0</v>
      </c>
      <c r="AH29" s="10">
        <f t="shared" si="8"/>
        <v>0</v>
      </c>
      <c r="AI29" s="11" t="e">
        <f t="shared" si="9"/>
        <v>#DIV/0!</v>
      </c>
      <c r="AJ29" s="19">
        <f t="shared" si="20"/>
        <v>0</v>
      </c>
      <c r="AK29" s="9">
        <f t="shared" ref="AK29:AV29" si="30">SUM(AL30:AL38)</f>
        <v>0</v>
      </c>
      <c r="AL29" s="9">
        <f t="shared" si="30"/>
        <v>0</v>
      </c>
      <c r="AM29" s="9">
        <f t="shared" si="30"/>
        <v>0</v>
      </c>
      <c r="AN29" s="9">
        <f t="shared" si="30"/>
        <v>0</v>
      </c>
      <c r="AO29" s="9">
        <f t="shared" si="30"/>
        <v>0</v>
      </c>
      <c r="AP29" s="9">
        <f t="shared" si="30"/>
        <v>8614</v>
      </c>
      <c r="AQ29" s="9">
        <f t="shared" si="30"/>
        <v>8099</v>
      </c>
      <c r="AR29" s="9">
        <f t="shared" si="30"/>
        <v>30183.599999999999</v>
      </c>
      <c r="AS29" s="9">
        <f t="shared" si="30"/>
        <v>63693.599999999999</v>
      </c>
      <c r="AT29" s="9">
        <f t="shared" si="30"/>
        <v>52235.399999999994</v>
      </c>
      <c r="AU29" s="9">
        <f t="shared" si="30"/>
        <v>145733.20000000001</v>
      </c>
      <c r="AV29" s="9">
        <f t="shared" si="30"/>
        <v>308558.80000000005</v>
      </c>
      <c r="AW29" s="10">
        <f t="shared" si="11"/>
        <v>617117.60000000009</v>
      </c>
      <c r="AX29" s="10">
        <f t="shared" si="12"/>
        <v>-617117.60000000009</v>
      </c>
      <c r="AY29" s="11" t="e">
        <f t="shared" si="13"/>
        <v>#DIV/0!</v>
      </c>
      <c r="AZ29" s="19">
        <f t="shared" si="21"/>
        <v>617117.60000000009</v>
      </c>
      <c r="BA29" s="9">
        <f t="shared" ref="BA29:BL29" si="31">SUM(BB30:BB38)</f>
        <v>52558.399999999994</v>
      </c>
      <c r="BB29" s="9">
        <f t="shared" si="31"/>
        <v>64004.4</v>
      </c>
      <c r="BC29" s="9">
        <f t="shared" si="31"/>
        <v>0</v>
      </c>
      <c r="BD29" s="9">
        <f t="shared" si="31"/>
        <v>0</v>
      </c>
      <c r="BE29" s="9">
        <f t="shared" si="31"/>
        <v>0</v>
      </c>
      <c r="BF29" s="9">
        <f t="shared" si="31"/>
        <v>0</v>
      </c>
      <c r="BG29" s="9">
        <f t="shared" si="31"/>
        <v>0</v>
      </c>
      <c r="BH29" s="9">
        <f t="shared" si="31"/>
        <v>0</v>
      </c>
      <c r="BI29" s="9">
        <f t="shared" si="31"/>
        <v>0</v>
      </c>
      <c r="BJ29" s="9">
        <f t="shared" si="31"/>
        <v>0</v>
      </c>
      <c r="BK29" s="9">
        <f t="shared" si="31"/>
        <v>0</v>
      </c>
      <c r="BL29" s="9">
        <f t="shared" si="31"/>
        <v>549955.1</v>
      </c>
      <c r="BM29" s="10">
        <f t="shared" si="16"/>
        <v>1283635.5</v>
      </c>
      <c r="BN29" s="10">
        <f t="shared" si="17"/>
        <v>-1283635.5</v>
      </c>
      <c r="BO29" s="11" t="e">
        <f t="shared" si="18"/>
        <v>#DIV/0!</v>
      </c>
    </row>
    <row r="30" spans="1:67" ht="18" customHeight="1" x14ac:dyDescent="0.25">
      <c r="A30" s="13" t="s">
        <v>92</v>
      </c>
      <c r="B30" s="47"/>
      <c r="C30" s="48"/>
      <c r="D30" s="14">
        <v>350000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5">
        <f t="shared" si="4"/>
        <v>0</v>
      </c>
      <c r="R30" s="15">
        <f t="shared" si="15"/>
        <v>350000</v>
      </c>
      <c r="S30" s="16">
        <f>Q30/D30</f>
        <v>0</v>
      </c>
      <c r="T30" s="14">
        <f t="shared" si="19"/>
        <v>0</v>
      </c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5">
        <f t="shared" si="7"/>
        <v>0</v>
      </c>
      <c r="AH30" s="15">
        <f t="shared" si="8"/>
        <v>350000</v>
      </c>
      <c r="AI30" s="16">
        <f t="shared" si="9"/>
        <v>0</v>
      </c>
      <c r="AJ30" s="14">
        <f t="shared" si="20"/>
        <v>0</v>
      </c>
      <c r="AK30" s="14"/>
      <c r="AL30" s="14"/>
      <c r="AM30" s="14"/>
      <c r="AN30" s="14"/>
      <c r="AO30" s="14"/>
      <c r="AP30" s="14"/>
      <c r="AQ30" s="14"/>
      <c r="AR30" s="14"/>
      <c r="AS30" s="14"/>
      <c r="AT30" s="14">
        <v>27576</v>
      </c>
      <c r="AU30" s="14"/>
      <c r="AV30" s="14">
        <v>2690</v>
      </c>
      <c r="AW30" s="15">
        <f t="shared" si="11"/>
        <v>30266</v>
      </c>
      <c r="AX30" s="15">
        <f t="shared" si="12"/>
        <v>319734</v>
      </c>
      <c r="AY30" s="16">
        <f t="shared" si="13"/>
        <v>8.6474285714285712E-2</v>
      </c>
      <c r="AZ30" s="14">
        <f t="shared" si="21"/>
        <v>30266</v>
      </c>
      <c r="BA30" s="14">
        <v>72660.899999999994</v>
      </c>
      <c r="BB30" s="14">
        <v>6264</v>
      </c>
      <c r="BC30" s="14">
        <v>27576</v>
      </c>
      <c r="BD30" s="14"/>
      <c r="BE30" s="14"/>
      <c r="BF30" s="14"/>
      <c r="BG30" s="14"/>
      <c r="BH30" s="14"/>
      <c r="BI30" s="14"/>
      <c r="BJ30" s="14"/>
      <c r="BK30" s="14"/>
      <c r="BL30" s="14"/>
      <c r="BM30" s="15">
        <f t="shared" si="16"/>
        <v>136766.9</v>
      </c>
      <c r="BN30" s="17">
        <f t="shared" si="17"/>
        <v>213233.1</v>
      </c>
      <c r="BO30" s="16">
        <f t="shared" si="18"/>
        <v>0.3907625714285714</v>
      </c>
    </row>
    <row r="31" spans="1:67" ht="18" customHeight="1" x14ac:dyDescent="0.25">
      <c r="A31" s="13" t="s">
        <v>73</v>
      </c>
      <c r="B31" s="47"/>
      <c r="C31" s="48"/>
      <c r="D31" s="14">
        <v>450000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5">
        <f t="shared" si="4"/>
        <v>0</v>
      </c>
      <c r="R31" s="15">
        <f t="shared" si="15"/>
        <v>450000</v>
      </c>
      <c r="S31" s="16">
        <f t="shared" si="5"/>
        <v>0</v>
      </c>
      <c r="T31" s="14">
        <f t="shared" si="19"/>
        <v>0</v>
      </c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5">
        <f t="shared" si="7"/>
        <v>0</v>
      </c>
      <c r="AH31" s="15">
        <f t="shared" si="8"/>
        <v>450000</v>
      </c>
      <c r="AI31" s="16">
        <f t="shared" si="9"/>
        <v>0</v>
      </c>
      <c r="AJ31" s="14">
        <f t="shared" si="20"/>
        <v>0</v>
      </c>
      <c r="AK31" s="14"/>
      <c r="AL31" s="14"/>
      <c r="AM31" s="14"/>
      <c r="AN31" s="14"/>
      <c r="AO31" s="14"/>
      <c r="AP31" s="14"/>
      <c r="AQ31" s="14"/>
      <c r="AR31" s="14"/>
      <c r="AS31" s="14"/>
      <c r="AT31" s="14">
        <v>1136</v>
      </c>
      <c r="AU31" s="14"/>
      <c r="AV31" s="14">
        <v>102515.2</v>
      </c>
      <c r="AW31" s="15">
        <f t="shared" si="11"/>
        <v>103651.2</v>
      </c>
      <c r="AX31" s="15">
        <f t="shared" si="12"/>
        <v>346348.79999999999</v>
      </c>
      <c r="AY31" s="16">
        <f t="shared" si="13"/>
        <v>0.23033599999999999</v>
      </c>
      <c r="AZ31" s="14">
        <f t="shared" si="21"/>
        <v>103651.2</v>
      </c>
      <c r="BA31" s="14">
        <v>18955</v>
      </c>
      <c r="BB31" s="14">
        <v>6032</v>
      </c>
      <c r="BC31" s="14">
        <v>1136</v>
      </c>
      <c r="BD31" s="14"/>
      <c r="BE31" s="14"/>
      <c r="BF31" s="14"/>
      <c r="BG31" s="14"/>
      <c r="BH31" s="14"/>
      <c r="BI31" s="14"/>
      <c r="BJ31" s="14"/>
      <c r="BK31" s="14"/>
      <c r="BL31" s="14"/>
      <c r="BM31" s="15">
        <f t="shared" si="16"/>
        <v>129774.2</v>
      </c>
      <c r="BN31" s="17">
        <f t="shared" si="17"/>
        <v>320225.8</v>
      </c>
      <c r="BO31" s="16">
        <f t="shared" si="18"/>
        <v>0.28838711111111109</v>
      </c>
    </row>
    <row r="32" spans="1:67" ht="18" customHeight="1" x14ac:dyDescent="0.25">
      <c r="A32" s="13" t="s">
        <v>74</v>
      </c>
      <c r="B32" s="47"/>
      <c r="C32" s="48"/>
      <c r="D32" s="14">
        <v>500000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5">
        <f t="shared" si="4"/>
        <v>0</v>
      </c>
      <c r="R32" s="15">
        <f t="shared" si="15"/>
        <v>500000</v>
      </c>
      <c r="S32" s="16">
        <f t="shared" si="5"/>
        <v>0</v>
      </c>
      <c r="T32" s="14">
        <f t="shared" si="19"/>
        <v>0</v>
      </c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5">
        <f t="shared" si="7"/>
        <v>0</v>
      </c>
      <c r="AH32" s="15">
        <f t="shared" si="8"/>
        <v>500000</v>
      </c>
      <c r="AI32" s="16">
        <f t="shared" si="9"/>
        <v>0</v>
      </c>
      <c r="AJ32" s="14">
        <f t="shared" si="20"/>
        <v>0</v>
      </c>
      <c r="AK32" s="14"/>
      <c r="AL32" s="14"/>
      <c r="AM32" s="14"/>
      <c r="AN32" s="14"/>
      <c r="AO32" s="14"/>
      <c r="AP32" s="14"/>
      <c r="AQ32" s="14"/>
      <c r="AR32" s="14"/>
      <c r="AS32" s="14">
        <v>19155.599999999999</v>
      </c>
      <c r="AT32" s="14">
        <v>6192</v>
      </c>
      <c r="AU32" s="14">
        <v>30762.6</v>
      </c>
      <c r="AV32" s="14">
        <v>16898</v>
      </c>
      <c r="AW32" s="15">
        <f t="shared" si="11"/>
        <v>73008.2</v>
      </c>
      <c r="AX32" s="15">
        <f t="shared" si="12"/>
        <v>426991.8</v>
      </c>
      <c r="AY32" s="16">
        <f t="shared" si="13"/>
        <v>0.14601639999999999</v>
      </c>
      <c r="AZ32" s="14">
        <f t="shared" si="21"/>
        <v>73008.2</v>
      </c>
      <c r="BA32" s="14">
        <v>13908.8</v>
      </c>
      <c r="BB32" s="14">
        <v>15325.6</v>
      </c>
      <c r="BC32" s="14">
        <v>13908.8</v>
      </c>
      <c r="BD32" s="14"/>
      <c r="BE32" s="14"/>
      <c r="BF32" s="14"/>
      <c r="BG32" s="14"/>
      <c r="BH32" s="14"/>
      <c r="BI32" s="14"/>
      <c r="BJ32" s="14"/>
      <c r="BK32" s="14"/>
      <c r="BL32" s="14"/>
      <c r="BM32" s="15">
        <f t="shared" si="16"/>
        <v>116151.40000000001</v>
      </c>
      <c r="BN32" s="17">
        <f t="shared" si="17"/>
        <v>383848.6</v>
      </c>
      <c r="BO32" s="16">
        <f t="shared" si="18"/>
        <v>0.2323028</v>
      </c>
    </row>
    <row r="33" spans="1:68" ht="18" customHeight="1" x14ac:dyDescent="0.25">
      <c r="A33" s="13" t="s">
        <v>75</v>
      </c>
      <c r="B33" s="47"/>
      <c r="C33" s="48"/>
      <c r="D33" s="14">
        <v>440000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5">
        <f t="shared" si="4"/>
        <v>0</v>
      </c>
      <c r="R33" s="15">
        <f t="shared" si="15"/>
        <v>440000</v>
      </c>
      <c r="S33" s="16">
        <f t="shared" si="5"/>
        <v>0</v>
      </c>
      <c r="T33" s="14">
        <f t="shared" si="19"/>
        <v>0</v>
      </c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5">
        <f t="shared" si="7"/>
        <v>0</v>
      </c>
      <c r="AH33" s="15">
        <f t="shared" si="8"/>
        <v>440000</v>
      </c>
      <c r="AI33" s="16">
        <f t="shared" si="9"/>
        <v>0</v>
      </c>
      <c r="AJ33" s="14">
        <f t="shared" si="20"/>
        <v>0</v>
      </c>
      <c r="AK33" s="14"/>
      <c r="AL33" s="14"/>
      <c r="AM33" s="14"/>
      <c r="AN33" s="14"/>
      <c r="AO33" s="14"/>
      <c r="AP33" s="14"/>
      <c r="AQ33" s="14">
        <v>6192</v>
      </c>
      <c r="AR33" s="14">
        <v>3464</v>
      </c>
      <c r="AS33" s="14"/>
      <c r="AT33" s="14">
        <v>15325.6</v>
      </c>
      <c r="AU33" s="14"/>
      <c r="AV33" s="14">
        <v>0</v>
      </c>
      <c r="AW33" s="15">
        <f t="shared" si="11"/>
        <v>24981.599999999999</v>
      </c>
      <c r="AX33" s="15">
        <f t="shared" si="12"/>
        <v>415018.4</v>
      </c>
      <c r="AY33" s="16">
        <f t="shared" si="13"/>
        <v>5.6776363636363632E-2</v>
      </c>
      <c r="AZ33" s="14">
        <f t="shared" si="21"/>
        <v>24981.599999999999</v>
      </c>
      <c r="BA33" s="14" t="s">
        <v>35</v>
      </c>
      <c r="BB33" s="14">
        <v>13908.8</v>
      </c>
      <c r="BC33" s="14">
        <v>15325.6</v>
      </c>
      <c r="BD33" s="14"/>
      <c r="BE33" s="14"/>
      <c r="BF33" s="14"/>
      <c r="BG33" s="14"/>
      <c r="BH33" s="14"/>
      <c r="BI33" s="14"/>
      <c r="BJ33" s="14"/>
      <c r="BK33" s="14"/>
      <c r="BL33" s="14"/>
      <c r="BM33" s="15">
        <f t="shared" si="16"/>
        <v>54215.999999999993</v>
      </c>
      <c r="BN33" s="17">
        <f t="shared" si="17"/>
        <v>385784</v>
      </c>
      <c r="BO33" s="16">
        <f t="shared" si="18"/>
        <v>0.1232181818181818</v>
      </c>
    </row>
    <row r="34" spans="1:68" ht="18" customHeight="1" x14ac:dyDescent="0.25">
      <c r="A34" s="13" t="s">
        <v>76</v>
      </c>
      <c r="B34" s="47"/>
      <c r="C34" s="48"/>
      <c r="D34" s="14">
        <v>345000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5">
        <f t="shared" si="4"/>
        <v>0</v>
      </c>
      <c r="R34" s="15">
        <f t="shared" si="15"/>
        <v>345000</v>
      </c>
      <c r="S34" s="16">
        <f t="shared" si="5"/>
        <v>0</v>
      </c>
      <c r="T34" s="14">
        <f t="shared" si="19"/>
        <v>0</v>
      </c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5">
        <f t="shared" si="7"/>
        <v>0</v>
      </c>
      <c r="AH34" s="15">
        <f t="shared" si="8"/>
        <v>345000</v>
      </c>
      <c r="AI34" s="16">
        <f t="shared" si="9"/>
        <v>0</v>
      </c>
      <c r="AJ34" s="14">
        <f t="shared" si="20"/>
        <v>0</v>
      </c>
      <c r="AK34" s="14"/>
      <c r="AL34" s="14"/>
      <c r="AM34" s="14"/>
      <c r="AN34" s="14"/>
      <c r="AO34" s="14"/>
      <c r="AP34" s="14"/>
      <c r="AQ34" s="14"/>
      <c r="AR34" s="14">
        <v>464</v>
      </c>
      <c r="AS34" s="14"/>
      <c r="AT34" s="14">
        <v>3636</v>
      </c>
      <c r="AU34" s="14">
        <v>13908.8</v>
      </c>
      <c r="AV34" s="14">
        <v>17572</v>
      </c>
      <c r="AW34" s="15">
        <f t="shared" si="11"/>
        <v>35580.800000000003</v>
      </c>
      <c r="AX34" s="15">
        <f t="shared" si="12"/>
        <v>309419.2</v>
      </c>
      <c r="AY34" s="16">
        <f t="shared" si="13"/>
        <v>0.10313275362318841</v>
      </c>
      <c r="AZ34" s="14">
        <f t="shared" si="21"/>
        <v>35580.800000000003</v>
      </c>
      <c r="BA34" s="14">
        <v>13908.8</v>
      </c>
      <c r="BB34" s="14">
        <v>7100</v>
      </c>
      <c r="BC34" s="14">
        <v>3636</v>
      </c>
      <c r="BD34" s="14"/>
      <c r="BE34" s="14"/>
      <c r="BF34" s="14"/>
      <c r="BG34" s="14"/>
      <c r="BH34" s="14"/>
      <c r="BI34" s="14"/>
      <c r="BJ34" s="14"/>
      <c r="BK34" s="14"/>
      <c r="BL34" s="14"/>
      <c r="BM34" s="15">
        <f t="shared" si="16"/>
        <v>60225.600000000006</v>
      </c>
      <c r="BN34" s="17">
        <f t="shared" si="17"/>
        <v>284774.40000000002</v>
      </c>
      <c r="BO34" s="16">
        <f t="shared" si="18"/>
        <v>0.17456695652173915</v>
      </c>
    </row>
    <row r="35" spans="1:68" ht="18" customHeight="1" x14ac:dyDescent="0.25">
      <c r="A35" s="13" t="s">
        <v>77</v>
      </c>
      <c r="B35" s="47"/>
      <c r="C35" s="48"/>
      <c r="D35" s="14">
        <v>35000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5">
        <f t="shared" si="4"/>
        <v>0</v>
      </c>
      <c r="R35" s="15">
        <f t="shared" si="15"/>
        <v>35000</v>
      </c>
      <c r="S35" s="16">
        <f t="shared" si="5"/>
        <v>0</v>
      </c>
      <c r="T35" s="14">
        <f t="shared" si="19"/>
        <v>0</v>
      </c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5">
        <f t="shared" si="7"/>
        <v>0</v>
      </c>
      <c r="AH35" s="15">
        <f t="shared" si="8"/>
        <v>35000</v>
      </c>
      <c r="AI35" s="16">
        <f t="shared" si="9"/>
        <v>0</v>
      </c>
      <c r="AJ35" s="14">
        <f t="shared" si="20"/>
        <v>0</v>
      </c>
      <c r="AK35" s="14"/>
      <c r="AL35" s="14"/>
      <c r="AM35" s="14"/>
      <c r="AN35" s="14"/>
      <c r="AO35" s="14"/>
      <c r="AP35" s="14"/>
      <c r="AQ35" s="14"/>
      <c r="AR35" s="14">
        <v>3636</v>
      </c>
      <c r="AS35" s="14">
        <v>7100</v>
      </c>
      <c r="AT35" s="14">
        <v>6192</v>
      </c>
      <c r="AU35" s="14">
        <v>3636</v>
      </c>
      <c r="AV35" s="14">
        <v>3636</v>
      </c>
      <c r="AW35" s="15">
        <f t="shared" si="11"/>
        <v>24200</v>
      </c>
      <c r="AX35" s="15">
        <f t="shared" si="12"/>
        <v>10800</v>
      </c>
      <c r="AY35" s="16">
        <f t="shared" si="13"/>
        <v>0.69142857142857139</v>
      </c>
      <c r="AZ35" s="14">
        <f t="shared" si="21"/>
        <v>24200</v>
      </c>
      <c r="BA35" s="14">
        <v>0</v>
      </c>
      <c r="BB35" s="14">
        <v>3464</v>
      </c>
      <c r="BC35" s="14">
        <v>2422</v>
      </c>
      <c r="BD35" s="14"/>
      <c r="BE35" s="14"/>
      <c r="BF35" s="14"/>
      <c r="BG35" s="14"/>
      <c r="BH35" s="14"/>
      <c r="BI35" s="14"/>
      <c r="BJ35" s="14"/>
      <c r="BK35" s="14"/>
      <c r="BL35" s="14"/>
      <c r="BM35" s="15">
        <f t="shared" si="16"/>
        <v>30086</v>
      </c>
      <c r="BN35" s="17">
        <f t="shared" si="17"/>
        <v>4914</v>
      </c>
      <c r="BO35" s="16">
        <f t="shared" si="18"/>
        <v>0.85960000000000003</v>
      </c>
    </row>
    <row r="36" spans="1:68" ht="18" customHeight="1" x14ac:dyDescent="0.25">
      <c r="A36" s="13" t="s">
        <v>78</v>
      </c>
      <c r="B36" s="47"/>
      <c r="C36" s="48"/>
      <c r="D36" s="14">
        <v>450000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5">
        <f t="shared" si="4"/>
        <v>0</v>
      </c>
      <c r="R36" s="15">
        <f t="shared" si="15"/>
        <v>450000</v>
      </c>
      <c r="S36" s="16">
        <f t="shared" si="5"/>
        <v>0</v>
      </c>
      <c r="T36" s="14">
        <f t="shared" si="19"/>
        <v>0</v>
      </c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5">
        <f t="shared" si="7"/>
        <v>0</v>
      </c>
      <c r="AH36" s="15">
        <f t="shared" si="8"/>
        <v>450000</v>
      </c>
      <c r="AI36" s="16">
        <f t="shared" si="9"/>
        <v>0</v>
      </c>
      <c r="AJ36" s="14">
        <f t="shared" si="20"/>
        <v>0</v>
      </c>
      <c r="AK36" s="14"/>
      <c r="AL36" s="14"/>
      <c r="AM36" s="14"/>
      <c r="AN36" s="14"/>
      <c r="AO36" s="14"/>
      <c r="AP36" s="14"/>
      <c r="AQ36" s="14">
        <v>2422</v>
      </c>
      <c r="AR36" s="14"/>
      <c r="AS36" s="14">
        <v>3464</v>
      </c>
      <c r="AT36" s="14"/>
      <c r="AU36" s="14">
        <v>3464</v>
      </c>
      <c r="AV36" s="14">
        <v>2422</v>
      </c>
      <c r="AW36" s="15">
        <f t="shared" si="11"/>
        <v>11772</v>
      </c>
      <c r="AX36" s="15">
        <f t="shared" si="12"/>
        <v>438228</v>
      </c>
      <c r="AY36" s="16">
        <f t="shared" si="13"/>
        <v>2.6159999999999999E-2</v>
      </c>
      <c r="AZ36" s="14">
        <f t="shared" si="21"/>
        <v>11772</v>
      </c>
      <c r="BA36" s="14">
        <v>5400</v>
      </c>
      <c r="BB36" s="14">
        <v>464</v>
      </c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5">
        <f t="shared" si="16"/>
        <v>17636</v>
      </c>
      <c r="BN36" s="17">
        <f t="shared" si="17"/>
        <v>432364</v>
      </c>
      <c r="BO36" s="16">
        <f t="shared" si="18"/>
        <v>3.9191111111111114E-2</v>
      </c>
    </row>
    <row r="37" spans="1:68" ht="18" customHeight="1" x14ac:dyDescent="0.25">
      <c r="A37" s="13" t="s">
        <v>79</v>
      </c>
      <c r="B37" s="47"/>
      <c r="C37" s="48"/>
      <c r="D37" s="14">
        <v>21000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5">
        <f t="shared" si="4"/>
        <v>0</v>
      </c>
      <c r="R37" s="15">
        <f t="shared" si="15"/>
        <v>21000</v>
      </c>
      <c r="S37" s="16">
        <f t="shared" si="5"/>
        <v>0</v>
      </c>
      <c r="T37" s="14">
        <f t="shared" si="19"/>
        <v>0</v>
      </c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5">
        <f t="shared" si="7"/>
        <v>0</v>
      </c>
      <c r="AH37" s="15">
        <f t="shared" si="8"/>
        <v>21000</v>
      </c>
      <c r="AI37" s="16">
        <f t="shared" si="9"/>
        <v>0</v>
      </c>
      <c r="AJ37" s="14">
        <f t="shared" si="20"/>
        <v>0</v>
      </c>
      <c r="AK37" s="14"/>
      <c r="AL37" s="14"/>
      <c r="AM37" s="14"/>
      <c r="AN37" s="14"/>
      <c r="AO37" s="14"/>
      <c r="AP37" s="14"/>
      <c r="AQ37" s="14"/>
      <c r="AR37" s="14">
        <v>535</v>
      </c>
      <c r="AS37" s="14">
        <v>464</v>
      </c>
      <c r="AT37" s="14">
        <v>3636</v>
      </c>
      <c r="AU37" s="14">
        <v>464</v>
      </c>
      <c r="AV37" s="14"/>
      <c r="AW37" s="15">
        <f t="shared" si="11"/>
        <v>5099</v>
      </c>
      <c r="AX37" s="15">
        <f t="shared" si="12"/>
        <v>15901</v>
      </c>
      <c r="AY37" s="16">
        <f t="shared" si="13"/>
        <v>0.24280952380952381</v>
      </c>
      <c r="AZ37" s="14">
        <f t="shared" si="21"/>
        <v>5099</v>
      </c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5">
        <f t="shared" si="16"/>
        <v>5099</v>
      </c>
      <c r="BN37" s="17">
        <f t="shared" si="17"/>
        <v>15901</v>
      </c>
      <c r="BO37" s="16">
        <f t="shared" si="18"/>
        <v>0.24280952380952381</v>
      </c>
    </row>
    <row r="38" spans="1:68" ht="18" customHeight="1" x14ac:dyDescent="0.25">
      <c r="A38" s="13"/>
      <c r="B38" s="47"/>
      <c r="C38" s="48"/>
      <c r="D38" s="48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>
        <f t="shared" si="4"/>
        <v>0</v>
      </c>
      <c r="S38" s="15">
        <f t="shared" si="15"/>
        <v>0</v>
      </c>
      <c r="T38" s="16" t="e">
        <f t="shared" si="5"/>
        <v>#DIV/0!</v>
      </c>
      <c r="U38" s="14">
        <f t="shared" si="19"/>
        <v>0</v>
      </c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5">
        <f t="shared" si="7"/>
        <v>0</v>
      </c>
      <c r="AI38" s="15">
        <f t="shared" si="8"/>
        <v>0</v>
      </c>
      <c r="AJ38" s="16" t="e">
        <f t="shared" si="9"/>
        <v>#DIV/0!</v>
      </c>
      <c r="AK38" s="14">
        <f t="shared" si="20"/>
        <v>0</v>
      </c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5">
        <f t="shared" si="11"/>
        <v>0</v>
      </c>
      <c r="AY38" s="15">
        <f t="shared" si="12"/>
        <v>0</v>
      </c>
      <c r="AZ38" s="16" t="e">
        <f t="shared" si="13"/>
        <v>#DIV/0!</v>
      </c>
      <c r="BA38" s="14">
        <f t="shared" si="21"/>
        <v>0</v>
      </c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5">
        <f t="shared" si="16"/>
        <v>0</v>
      </c>
      <c r="BO38" s="17">
        <f t="shared" si="17"/>
        <v>0</v>
      </c>
      <c r="BP38" s="16" t="e">
        <f t="shared" si="18"/>
        <v>#DIV/0!</v>
      </c>
    </row>
    <row r="39" spans="1:68" ht="18" customHeight="1" x14ac:dyDescent="0.25">
      <c r="A39" s="30" t="s">
        <v>28</v>
      </c>
      <c r="J39" s="20"/>
    </row>
  </sheetData>
  <sheetProtection formatCells="0" formatColumns="0" formatRows="0" insertColumns="0" insertRows="0" insertHyperlinks="0" deleteColumns="0" deleteRows="0" sort="0" autoFilter="0" pivotTables="0"/>
  <mergeCells count="2">
    <mergeCell ref="H3:I3"/>
    <mergeCell ref="B6:D6"/>
  </mergeCells>
  <phoneticPr fontId="2"/>
  <hyperlinks>
    <hyperlink ref="H6" r:id="rId1" display="mailto:import_mp@maff.go.jp" xr:uid="{6298CCD8-266B-4BDA-99B0-ABACF00844F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fitToWidth="0" orientation="landscape" r:id="rId2"/>
  <colBreaks count="3" manualBreakCount="3">
    <brk id="20" max="45" man="1"/>
    <brk id="35" max="45" man="1"/>
    <brk id="51" max="45" man="1"/>
  </col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33C988B-533A-4A29-9838-C0CC6303CC09}">
          <x14:formula1>
            <xm:f>各品目の単位!$D$2:$D$16</xm:f>
          </x14:formula1>
          <xm:sqref>H3</xm:sqref>
        </x14:dataValidation>
        <x14:dataValidation type="list" allowBlank="1" showInputMessage="1" showErrorMessage="1" xr:uid="{4C206B48-61A6-4033-913B-6CF7C0E390A3}">
          <x14:formula1>
            <xm:f>各品目の単位!$E$2:$E$6</xm:f>
          </x14:formula1>
          <xm:sqref>D3</xm:sqref>
        </x14:dataValidation>
        <x14:dataValidation type="list" allowBlank="1" showInputMessage="1" showErrorMessage="1" xr:uid="{780FFA5A-E2E0-4F32-9470-280FDFFBF944}">
          <x14:formula1>
            <xm:f>各品目の単位!$B$2:$B$20</xm:f>
          </x14:formula1>
          <xm:sqref>B6:C6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B1:E24"/>
  <sheetViews>
    <sheetView view="pageBreakPreview" zoomScale="115" zoomScaleSheetLayoutView="115" workbookViewId="0">
      <selection activeCell="E2" sqref="D2:E2"/>
    </sheetView>
  </sheetViews>
  <sheetFormatPr defaultColWidth="9" defaultRowHeight="15.9" customHeight="1" x14ac:dyDescent="0.25"/>
  <cols>
    <col min="1" max="1" width="9" style="4"/>
    <col min="2" max="2" width="33.59765625" style="4" bestFit="1" customWidth="1"/>
    <col min="3" max="3" width="35.8984375" style="4" bestFit="1" customWidth="1"/>
    <col min="4" max="16384" width="9" style="4"/>
  </cols>
  <sheetData>
    <row r="1" spans="2:5" ht="15.9" customHeight="1" x14ac:dyDescent="0.25">
      <c r="B1" s="5" t="s">
        <v>21</v>
      </c>
      <c r="C1" s="5" t="s">
        <v>22</v>
      </c>
      <c r="D1" s="6" t="s">
        <v>46</v>
      </c>
      <c r="E1" s="6" t="s">
        <v>49</v>
      </c>
    </row>
    <row r="2" spans="2:5" ht="15.9" customHeight="1" x14ac:dyDescent="0.25">
      <c r="B2" s="3" t="s">
        <v>3</v>
      </c>
      <c r="C2" s="3" t="s">
        <v>20</v>
      </c>
      <c r="D2" s="7" t="s">
        <v>44</v>
      </c>
      <c r="E2" s="7" t="s">
        <v>44</v>
      </c>
    </row>
    <row r="3" spans="2:5" ht="15.9" customHeight="1" x14ac:dyDescent="0.25">
      <c r="B3" s="1" t="s">
        <v>10</v>
      </c>
      <c r="C3" s="4" t="s">
        <v>17</v>
      </c>
      <c r="D3" s="22">
        <f ca="1">TODAY()</f>
        <v>46227</v>
      </c>
      <c r="E3" s="7" t="s">
        <v>39</v>
      </c>
    </row>
    <row r="4" spans="2:5" ht="15.9" customHeight="1" x14ac:dyDescent="0.25">
      <c r="B4" s="1" t="s">
        <v>11</v>
      </c>
      <c r="C4" s="4" t="s">
        <v>0</v>
      </c>
      <c r="D4" s="22">
        <f t="shared" ref="D4:D16" ca="1" si="0">D3+1</f>
        <v>46228</v>
      </c>
      <c r="E4" s="7" t="s">
        <v>40</v>
      </c>
    </row>
    <row r="5" spans="2:5" ht="15.9" customHeight="1" x14ac:dyDescent="0.25">
      <c r="B5" s="1" t="s">
        <v>4</v>
      </c>
      <c r="C5" s="4" t="s">
        <v>18</v>
      </c>
      <c r="D5" s="22">
        <f t="shared" ca="1" si="0"/>
        <v>46229</v>
      </c>
      <c r="E5" s="7" t="s">
        <v>41</v>
      </c>
    </row>
    <row r="6" spans="2:5" ht="15.9" customHeight="1" x14ac:dyDescent="0.25">
      <c r="B6" s="1" t="s">
        <v>5</v>
      </c>
      <c r="C6" s="5" t="s">
        <v>2</v>
      </c>
      <c r="D6" s="22">
        <f t="shared" ca="1" si="0"/>
        <v>46230</v>
      </c>
      <c r="E6" s="7" t="s">
        <v>42</v>
      </c>
    </row>
    <row r="7" spans="2:5" ht="15.9" customHeight="1" x14ac:dyDescent="0.25">
      <c r="B7" s="1" t="s">
        <v>12</v>
      </c>
      <c r="C7" s="4" t="s">
        <v>0</v>
      </c>
      <c r="D7" s="22">
        <f t="shared" ca="1" si="0"/>
        <v>46231</v>
      </c>
    </row>
    <row r="8" spans="2:5" ht="15.9" customHeight="1" x14ac:dyDescent="0.25">
      <c r="B8" s="1" t="s">
        <v>6</v>
      </c>
      <c r="C8" s="4" t="s">
        <v>0</v>
      </c>
      <c r="D8" s="22">
        <f t="shared" ca="1" si="0"/>
        <v>46232</v>
      </c>
    </row>
    <row r="9" spans="2:5" ht="15.9" customHeight="1" x14ac:dyDescent="0.25">
      <c r="B9" s="1" t="s">
        <v>13</v>
      </c>
      <c r="C9" s="4" t="s">
        <v>0</v>
      </c>
      <c r="D9" s="22">
        <f t="shared" ca="1" si="0"/>
        <v>46233</v>
      </c>
    </row>
    <row r="10" spans="2:5" ht="15.9" customHeight="1" x14ac:dyDescent="0.25">
      <c r="B10" s="1" t="s">
        <v>14</v>
      </c>
      <c r="C10" s="4" t="s">
        <v>0</v>
      </c>
      <c r="D10" s="22">
        <f t="shared" ca="1" si="0"/>
        <v>46234</v>
      </c>
    </row>
    <row r="11" spans="2:5" ht="15.9" customHeight="1" x14ac:dyDescent="0.25">
      <c r="B11" s="2" t="s">
        <v>27</v>
      </c>
      <c r="C11" s="4" t="s">
        <v>0</v>
      </c>
      <c r="D11" s="22">
        <f t="shared" ca="1" si="0"/>
        <v>46235</v>
      </c>
    </row>
    <row r="12" spans="2:5" ht="15.9" customHeight="1" x14ac:dyDescent="0.25">
      <c r="B12" s="1" t="s">
        <v>15</v>
      </c>
      <c r="C12" s="4" t="s">
        <v>0</v>
      </c>
      <c r="D12" s="22">
        <f t="shared" ca="1" si="0"/>
        <v>46236</v>
      </c>
    </row>
    <row r="13" spans="2:5" ht="15.9" customHeight="1" x14ac:dyDescent="0.25">
      <c r="B13" s="1" t="s">
        <v>7</v>
      </c>
      <c r="C13" s="4" t="s">
        <v>0</v>
      </c>
      <c r="D13" s="22">
        <f t="shared" ca="1" si="0"/>
        <v>46237</v>
      </c>
    </row>
    <row r="14" spans="2:5" ht="15.9" customHeight="1" x14ac:dyDescent="0.25">
      <c r="B14" s="1" t="s">
        <v>8</v>
      </c>
      <c r="C14" s="4" t="s">
        <v>0</v>
      </c>
      <c r="D14" s="22">
        <f t="shared" ca="1" si="0"/>
        <v>46238</v>
      </c>
    </row>
    <row r="15" spans="2:5" ht="15.9" customHeight="1" x14ac:dyDescent="0.25">
      <c r="B15" s="2" t="s">
        <v>23</v>
      </c>
      <c r="C15" s="5" t="s">
        <v>1</v>
      </c>
      <c r="D15" s="22">
        <f t="shared" ca="1" si="0"/>
        <v>46239</v>
      </c>
    </row>
    <row r="16" spans="2:5" ht="15.9" customHeight="1" x14ac:dyDescent="0.25">
      <c r="B16" s="2" t="s">
        <v>24</v>
      </c>
      <c r="C16" s="5" t="s">
        <v>1</v>
      </c>
      <c r="D16" s="22">
        <f t="shared" ca="1" si="0"/>
        <v>46240</v>
      </c>
    </row>
    <row r="17" spans="2:4" ht="15.9" customHeight="1" x14ac:dyDescent="0.25">
      <c r="B17" s="1" t="s">
        <v>9</v>
      </c>
      <c r="C17" s="5" t="s">
        <v>1</v>
      </c>
      <c r="D17" s="22"/>
    </row>
    <row r="18" spans="2:4" ht="15.9" customHeight="1" x14ac:dyDescent="0.25">
      <c r="B18" s="2" t="s">
        <v>25</v>
      </c>
      <c r="C18" s="5" t="s">
        <v>1</v>
      </c>
      <c r="D18" s="22"/>
    </row>
    <row r="19" spans="2:4" ht="15.9" customHeight="1" x14ac:dyDescent="0.25">
      <c r="B19" s="2" t="s">
        <v>26</v>
      </c>
      <c r="C19" s="5" t="s">
        <v>1</v>
      </c>
      <c r="D19" s="22"/>
    </row>
    <row r="20" spans="2:4" ht="15.9" customHeight="1" x14ac:dyDescent="0.25">
      <c r="B20" s="2" t="s">
        <v>16</v>
      </c>
      <c r="C20" s="4" t="s">
        <v>19</v>
      </c>
      <c r="D20" s="22"/>
    </row>
    <row r="21" spans="2:4" ht="15.9" customHeight="1" x14ac:dyDescent="0.25">
      <c r="D21" s="22"/>
    </row>
    <row r="22" spans="2:4" ht="15.9" customHeight="1" x14ac:dyDescent="0.25">
      <c r="D22" s="22"/>
    </row>
    <row r="23" spans="2:4" ht="15.9" customHeight="1" x14ac:dyDescent="0.25">
      <c r="D23" s="22"/>
    </row>
    <row r="24" spans="2:4" ht="15.9" customHeight="1" x14ac:dyDescent="0.25">
      <c r="D24" s="22"/>
    </row>
  </sheetData>
  <phoneticPr fontId="2"/>
  <pageMargins left="0.7" right="0.7" top="0.75" bottom="0.75" header="0.3" footer="0.3"/>
  <pageSetup paperSize="9"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A979CB401A0CA40B369B0904A1B2D55" ma:contentTypeVersion="16" ma:contentTypeDescription="新しいドキュメントを作成します。" ma:contentTypeScope="" ma:versionID="f0bae7e0eee2dee9b2f7b5d9d99ea803">
  <xsd:schema xmlns:xsd="http://www.w3.org/2001/XMLSchema" xmlns:xs="http://www.w3.org/2001/XMLSchema" xmlns:p="http://schemas.microsoft.com/office/2006/metadata/properties" xmlns:ns2="bb8b4652-982c-4b05-a09a-a137af3f4f3c" xmlns:ns3="85ec59af-1a16-40a0-b163-384e34c79a5c" targetNamespace="http://schemas.microsoft.com/office/2006/metadata/properties" ma:root="true" ma:fieldsID="d8c25534618004c1af9ac171161c8989" ns2:_="" ns3:_="">
    <xsd:import namespace="bb8b4652-982c-4b05-a09a-a137af3f4f3c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8b4652-982c-4b05-a09a-a137af3f4f3c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f62a35b-aa07-42cc-a8eb-83d8865b824b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bb8b4652-982c-4b05-a09a-a137af3f4f3c" xsi:nil="true"/>
    <lcf76f155ced4ddcb4097134ff3c332f xmlns="bb8b4652-982c-4b05-a09a-a137af3f4f3c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6BC0ECE8-01B8-44D8-93E5-C346CAFC3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8b4652-982c-4b05-a09a-a137af3f4f3c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26F51D-5F85-4A26-8991-E2A9C30399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31D808-40C7-4AC9-86F6-1BB30FF9FB64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85ec59af-1a16-40a0-b163-384e34c79a5c"/>
    <ds:schemaRef ds:uri="bb8b4652-982c-4b05-a09a-a137af3f4f3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22</vt:i4>
      </vt:variant>
    </vt:vector>
  </HeadingPairs>
  <TitlesOfParts>
    <vt:vector size="25" baseType="lpstr">
      <vt:lpstr>別紙様式４　累計通関実績（海外水産開発割当）</vt:lpstr>
      <vt:lpstr>【記載例】別紙様式４　累計通関実績（海外水産開発割当） </vt:lpstr>
      <vt:lpstr>各品目の単位</vt:lpstr>
      <vt:lpstr>'【記載例】別紙様式４　累計通関実績（海外水産開発割当） '!Print_Area</vt:lpstr>
      <vt:lpstr>各品目の単位!Print_Area</vt:lpstr>
      <vt:lpstr>'別紙様式４　累計通関実績（海外水産開発割当）'!Print_Area</vt:lpstr>
      <vt:lpstr>'【記載例】別紙様式４　累計通関実績（海外水産開発割当） '!Print_Titles</vt:lpstr>
      <vt:lpstr>'別紙様式４　累計通関実績（海外水産開発割当）'!Print_Titles</vt:lpstr>
      <vt:lpstr>あじ</vt:lpstr>
      <vt:lpstr>いか</vt:lpstr>
      <vt:lpstr>いわし</vt:lpstr>
      <vt:lpstr>こんぶ</vt:lpstr>
      <vt:lpstr>さば</vt:lpstr>
      <vt:lpstr>すけそうだら</vt:lpstr>
      <vt:lpstr>たら</vt:lpstr>
      <vt:lpstr>たらの卵</vt:lpstr>
      <vt:lpstr>にしん_太平洋種にしんを除く。</vt:lpstr>
      <vt:lpstr>のりの調製品_無糖の味付けのりを除く。</vt:lpstr>
      <vt:lpstr>ばら干しの青のり及びひとえぐさ</vt:lpstr>
      <vt:lpstr>ぶり・さんま・貝柱及び煮干し</vt:lpstr>
      <vt:lpstr>ほたて貝</vt:lpstr>
      <vt:lpstr>干しするめ</vt:lpstr>
      <vt:lpstr>干しのり</vt:lpstr>
      <vt:lpstr>品目名</vt:lpstr>
      <vt:lpstr>無糖の味付けのり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2026-07-24T01:30:20Z</dcterms:created>
  <dcterms:modified xsi:type="dcterms:W3CDTF">2026-07-24T02:08:13Z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0x010100DA979CB401A0CA40B369B0904A1B2D55</vt:lpwstr>
  </property>
</Properties>
</file>