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17" documentId="8_{EB057492-6CF8-4BEA-A5D8-11F5EA0F16CD}" xr6:coauthVersionLast="47" xr6:coauthVersionMax="47" xr10:uidLastSave="{D7C3F9AB-4200-469B-B321-4F935464815D}"/>
  <bookViews>
    <workbookView xWindow="28680" yWindow="-120" windowWidth="29040" windowHeight="15720" activeTab="1" xr2:uid="{2CC23892-947E-458B-9858-1DFBD1520C1B}"/>
  </bookViews>
  <sheets>
    <sheet name="見積書（様式第１号）" sheetId="1" r:id="rId1"/>
    <sheet name="見積内訳書（様式第１－１号）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3" i="4" l="1"/>
  <c r="M22" i="4"/>
  <c r="N22" i="4" s="1"/>
  <c r="M21" i="4"/>
  <c r="N21" i="4" s="1"/>
  <c r="M20" i="4"/>
  <c r="N20" i="4" s="1"/>
  <c r="M19" i="4"/>
  <c r="N19" i="4" s="1"/>
  <c r="M18" i="4"/>
  <c r="N18" i="4" s="1"/>
  <c r="M17" i="4"/>
  <c r="N17" i="4" s="1"/>
  <c r="M15" i="4"/>
  <c r="N15" i="4" s="1"/>
  <c r="M16" i="4"/>
  <c r="N16" i="4" s="1"/>
  <c r="M14" i="4"/>
  <c r="N14" i="4" s="1"/>
  <c r="M12" i="4"/>
  <c r="N12" i="4" s="1"/>
  <c r="M13" i="4"/>
  <c r="N13" i="4" s="1"/>
  <c r="M11" i="4"/>
  <c r="N11" i="4" s="1"/>
  <c r="C12" i="4"/>
  <c r="E12" i="4" s="1"/>
  <c r="G12" i="4" s="1"/>
  <c r="C13" i="4"/>
  <c r="E13" i="4" s="1"/>
  <c r="G13" i="4" s="1"/>
  <c r="C14" i="4"/>
  <c r="E14" i="4" s="1"/>
  <c r="C15" i="4"/>
  <c r="E15" i="4" s="1"/>
  <c r="C16" i="4"/>
  <c r="E16" i="4" s="1"/>
  <c r="C17" i="4"/>
  <c r="E17" i="4" s="1"/>
  <c r="C18" i="4"/>
  <c r="E18" i="4" s="1"/>
  <c r="G18" i="4" s="1"/>
  <c r="C19" i="4"/>
  <c r="E19" i="4" s="1"/>
  <c r="G19" i="4" s="1"/>
  <c r="C20" i="4"/>
  <c r="E20" i="4" s="1"/>
  <c r="G20" i="4" s="1"/>
  <c r="C21" i="4"/>
  <c r="E21" i="4" s="1"/>
  <c r="G21" i="4" s="1"/>
  <c r="C22" i="4"/>
  <c r="E22" i="4" s="1"/>
  <c r="C11" i="4"/>
  <c r="E11" i="4" s="1"/>
  <c r="G11" i="4" l="1"/>
  <c r="I11" i="4" s="1"/>
  <c r="O11" i="4" s="1"/>
  <c r="G15" i="4"/>
  <c r="I15" i="4" s="1"/>
  <c r="O15" i="4" s="1"/>
  <c r="G17" i="4"/>
  <c r="I17" i="4" s="1"/>
  <c r="O17" i="4" s="1"/>
  <c r="G14" i="4"/>
  <c r="I14" i="4" s="1"/>
  <c r="O14" i="4" s="1"/>
  <c r="G16" i="4"/>
  <c r="I16" i="4" s="1"/>
  <c r="O16" i="4" s="1"/>
  <c r="G22" i="4"/>
  <c r="I22" i="4" s="1"/>
  <c r="O22" i="4" s="1"/>
  <c r="I21" i="4"/>
  <c r="O21" i="4" s="1"/>
  <c r="I13" i="4"/>
  <c r="O13" i="4" s="1"/>
  <c r="I20" i="4"/>
  <c r="O20" i="4" s="1"/>
  <c r="I12" i="4"/>
  <c r="O12" i="4" s="1"/>
  <c r="I19" i="4"/>
  <c r="O19" i="4" s="1"/>
  <c r="I18" i="4"/>
  <c r="O18" i="4" s="1"/>
  <c r="O24" i="4" l="1"/>
  <c r="M29" i="4" s="1"/>
</calcChain>
</file>

<file path=xl/sharedStrings.xml><?xml version="1.0" encoding="utf-8"?>
<sst xmlns="http://schemas.openxmlformats.org/spreadsheetml/2006/main" count="84" uniqueCount="69">
  <si>
    <t>水産庁船舶専用浮桟橋阪神港脇浜陸電設備電気供給業務（単価）　入札額内訳書</t>
    <rPh sb="0" eb="3">
      <t>スイサンチョウ</t>
    </rPh>
    <rPh sb="3" eb="10">
      <t>センパクセンヨウウキサンバシ</t>
    </rPh>
    <rPh sb="10" eb="13">
      <t>ハンシンコウ</t>
    </rPh>
    <rPh sb="13" eb="15">
      <t>ワキハマ</t>
    </rPh>
    <rPh sb="15" eb="19">
      <t>リクデンセツビ</t>
    </rPh>
    <rPh sb="19" eb="25">
      <t>デンキキョウキュウギョウム</t>
    </rPh>
    <rPh sb="26" eb="28">
      <t>タンカ</t>
    </rPh>
    <rPh sb="30" eb="36">
      <t>ニュウサツガクウチワケショ</t>
    </rPh>
    <phoneticPr fontId="2"/>
  </si>
  <si>
    <t>月別</t>
    <rPh sb="0" eb="2">
      <t>ツキベツ</t>
    </rPh>
    <phoneticPr fontId="2"/>
  </si>
  <si>
    <t>区分</t>
    <rPh sb="0" eb="2">
      <t>クブン</t>
    </rPh>
    <phoneticPr fontId="2"/>
  </si>
  <si>
    <t>基本料金</t>
    <rPh sb="0" eb="4">
      <t>キホンリョウキン</t>
    </rPh>
    <phoneticPr fontId="2"/>
  </si>
  <si>
    <t>合計</t>
    <rPh sb="0" eb="2">
      <t>ゴウケイ</t>
    </rPh>
    <phoneticPr fontId="2"/>
  </si>
  <si>
    <t>その他季</t>
    <rPh sb="2" eb="4">
      <t>タキ</t>
    </rPh>
    <phoneticPr fontId="2"/>
  </si>
  <si>
    <t>４月</t>
    <rPh sb="1" eb="2">
      <t>ガツ</t>
    </rPh>
    <phoneticPr fontId="2"/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</si>
  <si>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</si>
  <si>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</si>
  <si>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</si>
  <si>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</si>
  <si>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</si>
  <si>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</si>
  <si>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</si>
  <si>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</si>
  <si>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</si>
  <si>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</si>
  <si>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</si>
  <si>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契約単価
（円）</t>
    <rPh sb="0" eb="4">
      <t>ケイヤクタンカ</t>
    </rPh>
    <rPh sb="6" eb="7">
      <t>エン</t>
    </rPh>
    <phoneticPr fontId="2"/>
  </si>
  <si>
    <t>力率割引額
（円）</t>
    <rPh sb="0" eb="2">
      <t>リキリツ</t>
    </rPh>
    <rPh sb="2" eb="5">
      <t>ワリビキガク</t>
    </rPh>
    <rPh sb="7" eb="8">
      <t>エン</t>
    </rPh>
    <phoneticPr fontId="2"/>
  </si>
  <si>
    <t>小計
（円）</t>
    <rPh sb="0" eb="2">
      <t>ショウケイ</t>
    </rPh>
    <rPh sb="4" eb="5">
      <t>エン</t>
    </rPh>
    <phoneticPr fontId="2"/>
  </si>
  <si>
    <t>夏季</t>
    <rPh sb="0" eb="2">
      <t>カキ</t>
    </rPh>
    <phoneticPr fontId="2"/>
  </si>
  <si>
    <t>使用電力量
(kWh)</t>
    <rPh sb="0" eb="5">
      <t>シヨウデンリョクリョウ</t>
    </rPh>
    <phoneticPr fontId="2"/>
  </si>
  <si>
    <t>①</t>
    <phoneticPr fontId="2"/>
  </si>
  <si>
    <t>②</t>
    <phoneticPr fontId="2"/>
  </si>
  <si>
    <t>③=①×②</t>
    <phoneticPr fontId="2"/>
  </si>
  <si>
    <t>計（円）</t>
    <rPh sb="0" eb="1">
      <t>ケイ</t>
    </rPh>
    <rPh sb="2" eb="3">
      <t>エン</t>
    </rPh>
    <phoneticPr fontId="2"/>
  </si>
  <si>
    <t>④=③×0.15</t>
    <phoneticPr fontId="2"/>
  </si>
  <si>
    <t>⑤=③-④</t>
    <phoneticPr fontId="2"/>
  </si>
  <si>
    <t>⑥</t>
    <phoneticPr fontId="2"/>
  </si>
  <si>
    <t>⑦</t>
    <phoneticPr fontId="2"/>
  </si>
  <si>
    <t>⑧=⑥×⑦</t>
    <phoneticPr fontId="2"/>
  </si>
  <si>
    <t>⑨=⑤+⑧</t>
    <phoneticPr fontId="2"/>
  </si>
  <si>
    <t>基本料金単価（円）</t>
    <rPh sb="0" eb="6">
      <t>キホンリョウキンタンカ</t>
    </rPh>
    <rPh sb="7" eb="8">
      <t>エン</t>
    </rPh>
    <phoneticPr fontId="2"/>
  </si>
  <si>
    <t>契約電力
(kW)</t>
    <rPh sb="0" eb="2">
      <t>ケイヤク</t>
    </rPh>
    <rPh sb="2" eb="4">
      <t>デンリョク</t>
    </rPh>
    <phoneticPr fontId="2"/>
  </si>
  <si>
    <t>従量料金</t>
    <rPh sb="0" eb="4">
      <t>ジュウリョウリョウキン</t>
    </rPh>
    <phoneticPr fontId="2"/>
  </si>
  <si>
    <t>常時単価</t>
    <rPh sb="0" eb="4">
      <t>ジョウジタンカ</t>
    </rPh>
    <phoneticPr fontId="2"/>
  </si>
  <si>
    <t>従量料金単価（円）</t>
    <rPh sb="0" eb="6">
      <t>ジュウリョウリョウキンタンカ</t>
    </rPh>
    <rPh sb="7" eb="8">
      <t>エン</t>
    </rPh>
    <phoneticPr fontId="2"/>
  </si>
  <si>
    <t>円/kW</t>
    <rPh sb="0" eb="1">
      <t>エン</t>
    </rPh>
    <phoneticPr fontId="2"/>
  </si>
  <si>
    <t>円/kWh</t>
    <rPh sb="0" eb="1">
      <t>エン</t>
    </rPh>
    <phoneticPr fontId="2"/>
  </si>
  <si>
    <t>小計（円）</t>
    <rPh sb="0" eb="2">
      <t>ショウケイ</t>
    </rPh>
    <rPh sb="3" eb="4">
      <t>エン</t>
    </rPh>
    <phoneticPr fontId="2"/>
  </si>
  <si>
    <t>⑩</t>
    <phoneticPr fontId="2"/>
  </si>
  <si>
    <r>
      <rPr>
        <b/>
        <sz val="9"/>
        <color theme="1"/>
        <rFont val="ＭＳ ゴシック"/>
        <family val="3"/>
        <charset val="128"/>
      </rPr>
      <t>税込金額（円）</t>
    </r>
    <r>
      <rPr>
        <sz val="9"/>
        <color theme="1"/>
        <rFont val="ＭＳ ゴシック"/>
        <family val="3"/>
        <charset val="128"/>
      </rPr>
      <t xml:space="preserve">
（円未満切捨て）</t>
    </r>
    <rPh sb="9" eb="13">
      <t>エンミマンキ</t>
    </rPh>
    <rPh sb="13" eb="14">
      <t>ス</t>
    </rPh>
    <phoneticPr fontId="2"/>
  </si>
  <si>
    <t>※②及び⑦の単価は、小数点第２位までの設定をすることができる。</t>
    <rPh sb="2" eb="3">
      <t>オヨ</t>
    </rPh>
    <rPh sb="6" eb="8">
      <t>タンカ</t>
    </rPh>
    <rPh sb="10" eb="14">
      <t>ショウスウテンダイ</t>
    </rPh>
    <rPh sb="15" eb="16">
      <t>イ</t>
    </rPh>
    <rPh sb="19" eb="21">
      <t>セッテイ</t>
    </rPh>
    <phoneticPr fontId="2"/>
  </si>
  <si>
    <t>※7月～9月分従量料金は全て夏季料金による。</t>
    <rPh sb="2" eb="3">
      <t>ガツ</t>
    </rPh>
    <rPh sb="3" eb="6">
      <t>カラ9ガツ</t>
    </rPh>
    <rPh sb="6" eb="11">
      <t>ブンジュウリョウリョウキン</t>
    </rPh>
    <rPh sb="12" eb="13">
      <t>スベ</t>
    </rPh>
    <rPh sb="14" eb="18">
      <t>カキリョウキン</t>
    </rPh>
    <phoneticPr fontId="2"/>
  </si>
  <si>
    <t>税抜金額</t>
    <rPh sb="0" eb="4">
      <t>ゼイヌキキンガク</t>
    </rPh>
    <phoneticPr fontId="2"/>
  </si>
  <si>
    <t>⑩×100/110相当</t>
    <rPh sb="9" eb="11">
      <t>ソウトウ</t>
    </rPh>
    <phoneticPr fontId="2"/>
  </si>
  <si>
    <t>様式第１号（第３条）</t>
    <rPh sb="0" eb="3">
      <t>ヨウシキダイ</t>
    </rPh>
    <rPh sb="4" eb="5">
      <t>ゴウ</t>
    </rPh>
    <rPh sb="6" eb="7">
      <t>ダイ</t>
    </rPh>
    <rPh sb="8" eb="9">
      <t>ジョウ</t>
    </rPh>
    <phoneticPr fontId="2"/>
  </si>
  <si>
    <t>日</t>
    <rPh sb="0" eb="1">
      <t>ニチ</t>
    </rPh>
    <phoneticPr fontId="2"/>
  </si>
  <si>
    <t>月</t>
    <rPh sb="0" eb="1">
      <t>ガツ</t>
    </rPh>
    <phoneticPr fontId="2"/>
  </si>
  <si>
    <t>年</t>
    <rPh sb="0" eb="1">
      <t>ネン</t>
    </rPh>
    <phoneticPr fontId="2"/>
  </si>
  <si>
    <t>見　積　書</t>
    <rPh sb="0" eb="1">
      <t>ミ</t>
    </rPh>
    <rPh sb="2" eb="3">
      <t>セキ</t>
    </rPh>
    <rPh sb="4" eb="5">
      <t>ショ</t>
    </rPh>
    <phoneticPr fontId="2"/>
  </si>
  <si>
    <t>　分任支出負担行為担当官</t>
    <rPh sb="1" eb="12">
      <t>ブンニンシシュツフタンコウイタントウカン</t>
    </rPh>
    <phoneticPr fontId="2"/>
  </si>
  <si>
    <t>　瀬戸内海漁業調整事務所長　金子　守男　殿</t>
    <rPh sb="1" eb="5">
      <t>セトナイカイ</t>
    </rPh>
    <rPh sb="5" eb="7">
      <t>ギョギョウ</t>
    </rPh>
    <rPh sb="7" eb="9">
      <t>チョウセイ</t>
    </rPh>
    <rPh sb="9" eb="11">
      <t>ジム</t>
    </rPh>
    <rPh sb="11" eb="12">
      <t>ショ</t>
    </rPh>
    <rPh sb="12" eb="13">
      <t>チョウ</t>
    </rPh>
    <rPh sb="14" eb="16">
      <t>カネコ</t>
    </rPh>
    <rPh sb="17" eb="19">
      <t>モリオ</t>
    </rPh>
    <rPh sb="20" eb="21">
      <t>トノ</t>
    </rPh>
    <phoneticPr fontId="2"/>
  </si>
  <si>
    <t>（見積者）</t>
    <rPh sb="1" eb="4">
      <t>ミツモリシャ</t>
    </rPh>
    <phoneticPr fontId="2"/>
  </si>
  <si>
    <t>住所</t>
    <rPh sb="0" eb="2">
      <t>ジュウショ</t>
    </rPh>
    <phoneticPr fontId="2"/>
  </si>
  <si>
    <t>商号又は名称</t>
    <rPh sb="0" eb="3">
      <t>ショウゴウマタ</t>
    </rPh>
    <rPh sb="4" eb="6">
      <t>メイショウ</t>
    </rPh>
    <phoneticPr fontId="2"/>
  </si>
  <si>
    <t>代表者氏名</t>
    <rPh sb="0" eb="5">
      <t>ダイヒョウシャシメイ</t>
    </rPh>
    <phoneticPr fontId="2"/>
  </si>
  <si>
    <t>（代理人）</t>
    <rPh sb="1" eb="4">
      <t>ダイリニン</t>
    </rPh>
    <phoneticPr fontId="2"/>
  </si>
  <si>
    <t>氏名</t>
    <rPh sb="0" eb="2">
      <t>シメイ</t>
    </rPh>
    <phoneticPr fontId="2"/>
  </si>
  <si>
    <t>令和８</t>
    <rPh sb="0" eb="2">
      <t>レイワ</t>
    </rPh>
    <phoneticPr fontId="2"/>
  </si>
  <si>
    <t>水産庁船舶専用浮桟橋阪神港脇浜陸電設備電気供給業務（単価）の代金</t>
    <rPh sb="0" eb="13">
      <t>スイサンチョウセンパクセンヨウウキサンバシハンシンコウ</t>
    </rPh>
    <rPh sb="13" eb="25">
      <t>ワキハマリクデンセツビデンキキョウキュウギョウム</t>
    </rPh>
    <rPh sb="26" eb="28">
      <t>タンカ</t>
    </rPh>
    <rPh sb="30" eb="32">
      <t>ダイキン</t>
    </rPh>
    <phoneticPr fontId="2"/>
  </si>
  <si>
    <t>ただし、</t>
    <phoneticPr fontId="2"/>
  </si>
  <si>
    <t>上記のとおり、随意契約見積心得、仕様書等を承知の上、見積りします。</t>
    <rPh sb="0" eb="2">
      <t>ジョウキ</t>
    </rPh>
    <rPh sb="7" eb="15">
      <t>ズイイケイヤクミツモリココロエ</t>
    </rPh>
    <rPh sb="16" eb="20">
      <t>シヨウショトウ</t>
    </rPh>
    <rPh sb="21" eb="23">
      <t>ショウチ</t>
    </rPh>
    <rPh sb="24" eb="25">
      <t>ウエ</t>
    </rPh>
    <rPh sb="26" eb="28">
      <t>ミツモ</t>
    </rPh>
    <phoneticPr fontId="2"/>
  </si>
  <si>
    <t>（注意事項）</t>
    <rPh sb="1" eb="5">
      <t>チュウイジコウ</t>
    </rPh>
    <phoneticPr fontId="2"/>
  </si>
  <si>
    <t>１　金額は円単位とし、アラビア数字をもって明記すること。</t>
    <rPh sb="2" eb="4">
      <t>キンガク</t>
    </rPh>
    <rPh sb="5" eb="8">
      <t>エンタンイ</t>
    </rPh>
    <rPh sb="15" eb="17">
      <t>スウジ</t>
    </rPh>
    <rPh sb="21" eb="23">
      <t>メイキ</t>
    </rPh>
    <phoneticPr fontId="2"/>
  </si>
  <si>
    <t>２　用紙の寸法は、日本工業規格Ａ列４番とし、縦長に使用すること。</t>
    <rPh sb="2" eb="4">
      <t>ヨウシ</t>
    </rPh>
    <rPh sb="5" eb="7">
      <t>スンポウ</t>
    </rPh>
    <rPh sb="9" eb="15">
      <t>ニホンコウキ</t>
    </rPh>
    <rPh sb="16" eb="17">
      <t>レツ</t>
    </rPh>
    <rPh sb="18" eb="19">
      <t>バン</t>
    </rPh>
    <rPh sb="22" eb="24">
      <t>タテナガ</t>
    </rPh>
    <rPh sb="25" eb="27">
      <t>シヨウ</t>
    </rPh>
    <phoneticPr fontId="2"/>
  </si>
  <si>
    <r>
      <t>３　</t>
    </r>
    <r>
      <rPr>
        <sz val="8"/>
        <color rgb="FFFF0000"/>
        <rFont val="ＭＳ ゴシック"/>
        <family val="3"/>
        <charset val="128"/>
      </rPr>
      <t>記載する金額は税抜額とする。</t>
    </r>
    <rPh sb="2" eb="4">
      <t>キサイ</t>
    </rPh>
    <rPh sb="6" eb="8">
      <t>キンガク</t>
    </rPh>
    <rPh sb="9" eb="12">
      <t>ゼイヌキガク</t>
    </rPh>
    <phoneticPr fontId="2"/>
  </si>
  <si>
    <t>様式第１－１号</t>
    <rPh sb="0" eb="2">
      <t>ヨウシキ</t>
    </rPh>
    <rPh sb="2" eb="3">
      <t>ダイ</t>
    </rPh>
    <rPh sb="6" eb="7">
      <t>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</si>
</sst>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#,##0.00_ "/>
    <numFmt numFmtId="178" formatCode="#,##0_ "/>
    <numFmt numFmtId="179" formatCode="#,##0_);[Red]\(#,##0\)"/>
    <numFmt numFmtId="180" formatCode="&quot;¥&quot;#,##0.\-;&quot;¥&quot;\-#,##0.\-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1"/>
      <color rgb="FF0000FF"/>
      <name val="ＭＳ ゴシック"/>
      <family val="3"/>
      <charset val="128"/>
    </font>
    <font>
      <b/>
      <sz val="9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22"/>
      <color theme="1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Continuous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178" fontId="7" fillId="0" borderId="1" xfId="0" applyNumberFormat="1" applyFont="1" applyBorder="1">
      <alignment vertical="center"/>
    </xf>
    <xf numFmtId="176" fontId="3" fillId="3" borderId="1" xfId="0" applyNumberFormat="1" applyFont="1" applyFill="1" applyBorder="1">
      <alignment vertical="center"/>
    </xf>
    <xf numFmtId="176" fontId="3" fillId="4" borderId="1" xfId="0" applyNumberFormat="1" applyFont="1" applyFill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3" fillId="0" borderId="11" xfId="0" applyFont="1" applyBorder="1">
      <alignment vertical="center"/>
    </xf>
    <xf numFmtId="0" fontId="5" fillId="0" borderId="16" xfId="0" applyFont="1" applyBorder="1" applyAlignment="1">
      <alignment horizontal="right" vertical="center"/>
    </xf>
    <xf numFmtId="0" fontId="4" fillId="0" borderId="17" xfId="0" applyFont="1" applyBorder="1">
      <alignment vertical="center"/>
    </xf>
    <xf numFmtId="0" fontId="5" fillId="0" borderId="7" xfId="0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 wrapText="1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27" xfId="0" applyFont="1" applyBorder="1">
      <alignment vertical="center"/>
    </xf>
    <xf numFmtId="0" fontId="3" fillId="0" borderId="28" xfId="0" applyFont="1" applyBorder="1">
      <alignment vertical="center"/>
    </xf>
    <xf numFmtId="0" fontId="3" fillId="0" borderId="29" xfId="0" applyFont="1" applyBorder="1">
      <alignment vertical="center"/>
    </xf>
    <xf numFmtId="0" fontId="3" fillId="0" borderId="15" xfId="0" applyFont="1" applyBorder="1">
      <alignment vertical="center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3" fillId="0" borderId="24" xfId="0" applyFont="1" applyBorder="1">
      <alignment vertical="center"/>
    </xf>
    <xf numFmtId="0" fontId="3" fillId="0" borderId="34" xfId="0" applyFont="1" applyBorder="1">
      <alignment vertical="center"/>
    </xf>
    <xf numFmtId="0" fontId="3" fillId="0" borderId="17" xfId="0" applyFont="1" applyBorder="1">
      <alignment vertical="center"/>
    </xf>
    <xf numFmtId="0" fontId="5" fillId="0" borderId="35" xfId="0" applyFont="1" applyBorder="1" applyAlignment="1">
      <alignment horizontal="right" vertical="center"/>
    </xf>
    <xf numFmtId="0" fontId="4" fillId="0" borderId="36" xfId="0" applyFont="1" applyBorder="1" applyAlignment="1">
      <alignment horizontal="center" vertical="center"/>
    </xf>
    <xf numFmtId="178" fontId="7" fillId="0" borderId="8" xfId="0" applyNumberFormat="1" applyFont="1" applyBorder="1">
      <alignment vertical="center"/>
    </xf>
    <xf numFmtId="176" fontId="3" fillId="3" borderId="8" xfId="0" applyNumberFormat="1" applyFont="1" applyFill="1" applyBorder="1">
      <alignment vertical="center"/>
    </xf>
    <xf numFmtId="0" fontId="5" fillId="0" borderId="18" xfId="0" applyFont="1" applyBorder="1">
      <alignment vertical="center"/>
    </xf>
    <xf numFmtId="0" fontId="4" fillId="0" borderId="27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176" fontId="3" fillId="0" borderId="32" xfId="0" applyNumberFormat="1" applyFont="1" applyBorder="1">
      <alignment vertical="center"/>
    </xf>
    <xf numFmtId="176" fontId="3" fillId="0" borderId="26" xfId="0" applyNumberFormat="1" applyFont="1" applyBorder="1">
      <alignment vertical="center"/>
    </xf>
    <xf numFmtId="0" fontId="9" fillId="0" borderId="0" xfId="0" applyFont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3" fillId="0" borderId="0" xfId="0" applyFont="1" applyAlignment="1">
      <alignment horizontal="distributed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179" fontId="13" fillId="0" borderId="35" xfId="0" applyNumberFormat="1" applyFont="1" applyBorder="1">
      <alignment vertical="center"/>
    </xf>
    <xf numFmtId="179" fontId="13" fillId="0" borderId="7" xfId="0" applyNumberFormat="1" applyFont="1" applyBorder="1">
      <alignment vertical="center"/>
    </xf>
    <xf numFmtId="179" fontId="13" fillId="0" borderId="18" xfId="0" applyNumberFormat="1" applyFont="1" applyBorder="1">
      <alignment vertical="center"/>
    </xf>
    <xf numFmtId="0" fontId="3" fillId="0" borderId="0" xfId="0" applyFont="1">
      <alignment vertical="center"/>
    </xf>
    <xf numFmtId="180" fontId="11" fillId="0" borderId="13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178" fontId="13" fillId="0" borderId="28" xfId="0" applyNumberFormat="1" applyFont="1" applyBorder="1">
      <alignment vertical="center"/>
    </xf>
    <xf numFmtId="178" fontId="13" fillId="0" borderId="29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177" fontId="3" fillId="0" borderId="26" xfId="0" applyNumberFormat="1" applyFont="1" applyBorder="1">
      <alignment vertical="center"/>
    </xf>
    <xf numFmtId="178" fontId="7" fillId="0" borderId="12" xfId="0" applyNumberFormat="1" applyFont="1" applyBorder="1">
      <alignment vertical="center"/>
    </xf>
    <xf numFmtId="0" fontId="7" fillId="0" borderId="33" xfId="0" applyFont="1" applyBorder="1">
      <alignment vertical="center"/>
    </xf>
    <xf numFmtId="177" fontId="3" fillId="0" borderId="8" xfId="0" applyNumberFormat="1" applyFont="1" applyBorder="1">
      <alignment vertical="center"/>
    </xf>
    <xf numFmtId="177" fontId="3" fillId="0" borderId="32" xfId="0" applyNumberFormat="1" applyFont="1" applyBorder="1">
      <alignment vertical="center"/>
    </xf>
    <xf numFmtId="0" fontId="3" fillId="0" borderId="1" xfId="0" applyFont="1" applyBorder="1">
      <alignment vertical="center"/>
    </xf>
    <xf numFmtId="177" fontId="3" fillId="2" borderId="1" xfId="0" applyNumberFormat="1" applyFont="1" applyFill="1" applyBorder="1">
      <alignment vertical="center"/>
    </xf>
    <xf numFmtId="0" fontId="3" fillId="0" borderId="8" xfId="0" applyFont="1" applyBorder="1">
      <alignment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177" fontId="3" fillId="2" borderId="8" xfId="0" applyNumberFormat="1" applyFont="1" applyFill="1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77" fontId="3" fillId="2" borderId="9" xfId="0" applyNumberFormat="1" applyFont="1" applyFill="1" applyBorder="1">
      <alignment vertical="center"/>
    </xf>
    <xf numFmtId="177" fontId="3" fillId="2" borderId="13" xfId="0" applyNumberFormat="1" applyFont="1" applyFill="1" applyBorder="1">
      <alignment vertical="center"/>
    </xf>
    <xf numFmtId="176" fontId="3" fillId="3" borderId="9" xfId="0" applyNumberFormat="1" applyFont="1" applyFill="1" applyBorder="1">
      <alignment vertical="center"/>
    </xf>
    <xf numFmtId="176" fontId="3" fillId="3" borderId="13" xfId="0" applyNumberFormat="1" applyFont="1" applyFill="1" applyBorder="1">
      <alignment vertical="center"/>
    </xf>
    <xf numFmtId="176" fontId="3" fillId="4" borderId="4" xfId="0" applyNumberFormat="1" applyFont="1" applyFill="1" applyBorder="1">
      <alignment vertical="center"/>
    </xf>
    <xf numFmtId="176" fontId="3" fillId="4" borderId="2" xfId="0" applyNumberFormat="1" applyFont="1" applyFill="1" applyBorder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</cellXfs>
  <cellStyles count="4">
    <cellStyle name="パーセント 2" xfId="3" xr:uid="{162FB5FD-C16C-447E-84B5-D65707129B2C}"/>
    <cellStyle name="桁区切り 2" xfId="2" xr:uid="{957F7264-5CB2-4876-87C3-8BA34F74572F}"/>
    <cellStyle name="標準" xfId="0" builtinId="0"/>
    <cellStyle name="標準 2" xfId="1" xr:uid="{77C0E896-B975-4F06-B07B-90A402E56AF5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668EB-47E0-4956-ACC2-A0ED17D3215B}">
  <dimension ref="A1:K38"/>
  <sheetViews>
    <sheetView workbookViewId="0">
      <selection activeCell="C20" sqref="C20"/>
    </sheetView>
  </sheetViews>
  <sheetFormatPr defaultRowHeight="18" customHeight="1" x14ac:dyDescent="0.4"/>
  <cols>
    <col min="1" max="3" width="9" style="1"/>
    <col min="4" max="4" width="8.625" style="1" customWidth="1"/>
    <col min="5" max="5" width="12.625" style="1" customWidth="1"/>
    <col min="6" max="6" width="7.5" style="1" bestFit="1" customWidth="1"/>
    <col min="7" max="7" width="3.75" style="1" customWidth="1"/>
    <col min="8" max="8" width="5.625" style="1" customWidth="1"/>
    <col min="9" max="9" width="3.75" style="1" customWidth="1"/>
    <col min="10" max="10" width="5.625" style="1" customWidth="1"/>
    <col min="11" max="11" width="3.75" style="1" customWidth="1"/>
    <col min="12" max="16384" width="9" style="1"/>
  </cols>
  <sheetData>
    <row r="1" spans="1:11" ht="18" customHeight="1" x14ac:dyDescent="0.4">
      <c r="A1" s="1" t="s">
        <v>47</v>
      </c>
    </row>
    <row r="3" spans="1:11" ht="24" customHeight="1" x14ac:dyDescent="0.4">
      <c r="A3" s="47" t="s">
        <v>51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5" spans="1:11" ht="18" customHeight="1" x14ac:dyDescent="0.4">
      <c r="F5" s="50" t="s">
        <v>60</v>
      </c>
      <c r="G5" s="1" t="s">
        <v>50</v>
      </c>
      <c r="H5" s="49"/>
      <c r="I5" s="1" t="s">
        <v>49</v>
      </c>
      <c r="J5" s="49"/>
      <c r="K5" s="1" t="s">
        <v>48</v>
      </c>
    </row>
    <row r="7" spans="1:11" ht="18" customHeight="1" x14ac:dyDescent="0.4">
      <c r="A7" s="1" t="s">
        <v>52</v>
      </c>
    </row>
    <row r="8" spans="1:11" ht="18" customHeight="1" x14ac:dyDescent="0.4">
      <c r="A8" s="1" t="s">
        <v>53</v>
      </c>
    </row>
    <row r="11" spans="1:11" ht="18" customHeight="1" x14ac:dyDescent="0.4">
      <c r="E11" s="3" t="s">
        <v>54</v>
      </c>
    </row>
    <row r="12" spans="1:11" ht="20.25" customHeight="1" x14ac:dyDescent="0.4">
      <c r="E12" s="48" t="s">
        <v>55</v>
      </c>
      <c r="F12" s="54"/>
      <c r="G12" s="54"/>
      <c r="H12" s="54"/>
      <c r="I12" s="54"/>
      <c r="J12" s="54"/>
      <c r="K12" s="54"/>
    </row>
    <row r="13" spans="1:11" ht="20.25" customHeight="1" x14ac:dyDescent="0.4">
      <c r="E13" s="48" t="s">
        <v>56</v>
      </c>
      <c r="F13" s="54"/>
      <c r="G13" s="54"/>
      <c r="H13" s="54"/>
      <c r="I13" s="54"/>
      <c r="J13" s="54"/>
      <c r="K13" s="54"/>
    </row>
    <row r="14" spans="1:11" ht="20.25" customHeight="1" x14ac:dyDescent="0.4">
      <c r="E14" s="48" t="s">
        <v>57</v>
      </c>
      <c r="F14" s="54"/>
      <c r="G14" s="54"/>
      <c r="H14" s="54"/>
      <c r="I14" s="54"/>
      <c r="J14" s="54"/>
      <c r="K14" s="54"/>
    </row>
    <row r="15" spans="1:11" ht="18" customHeight="1" x14ac:dyDescent="0.4">
      <c r="E15" s="3" t="s">
        <v>58</v>
      </c>
    </row>
    <row r="16" spans="1:11" ht="20.25" customHeight="1" x14ac:dyDescent="0.4">
      <c r="E16" s="48" t="s">
        <v>59</v>
      </c>
      <c r="F16" s="54"/>
      <c r="G16" s="54"/>
      <c r="H16" s="54"/>
      <c r="I16" s="54"/>
      <c r="J16" s="54"/>
      <c r="K16" s="54"/>
    </row>
    <row r="19" spans="1:6" ht="26.25" customHeight="1" x14ac:dyDescent="0.4">
      <c r="C19" s="55">
        <v>0</v>
      </c>
      <c r="D19" s="55"/>
      <c r="E19" s="55"/>
      <c r="F19" s="55"/>
    </row>
    <row r="21" spans="1:6" ht="18" customHeight="1" x14ac:dyDescent="0.4">
      <c r="A21" s="2" t="s">
        <v>62</v>
      </c>
      <c r="B21" s="1" t="s">
        <v>61</v>
      </c>
    </row>
    <row r="24" spans="1:6" ht="18" customHeight="1" x14ac:dyDescent="0.4">
      <c r="A24" s="1" t="s">
        <v>63</v>
      </c>
    </row>
    <row r="35" spans="1:1" ht="15" customHeight="1" x14ac:dyDescent="0.4">
      <c r="A35" s="7" t="s">
        <v>64</v>
      </c>
    </row>
    <row r="36" spans="1:1" ht="15" customHeight="1" x14ac:dyDescent="0.4">
      <c r="A36" s="7" t="s">
        <v>65</v>
      </c>
    </row>
    <row r="37" spans="1:1" ht="15" customHeight="1" x14ac:dyDescent="0.4">
      <c r="A37" s="7" t="s">
        <v>66</v>
      </c>
    </row>
    <row r="38" spans="1:1" ht="18" customHeight="1" x14ac:dyDescent="0.4">
      <c r="A38" s="7" t="s">
        <v>67</v>
      </c>
    </row>
  </sheetData>
  <mergeCells count="5">
    <mergeCell ref="F12:K12"/>
    <mergeCell ref="F13:K13"/>
    <mergeCell ref="F14:K14"/>
    <mergeCell ref="F16:K16"/>
    <mergeCell ref="C19:F19"/>
  </mergeCells>
  <phoneticPr fontId="2"/>
  <pageMargins left="0.78740157480314965" right="0.78740157480314965" top="0.98425196850393704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A6E83-0511-4EA9-8439-E51964AE80E8}">
  <dimension ref="A1:O29"/>
  <sheetViews>
    <sheetView tabSelected="1" topLeftCell="A3" workbookViewId="0">
      <selection activeCell="Q19" sqref="Q19"/>
    </sheetView>
  </sheetViews>
  <sheetFormatPr defaultRowHeight="13.5" x14ac:dyDescent="0.4"/>
  <cols>
    <col min="1" max="1" width="10.625" style="1" customWidth="1"/>
    <col min="2" max="10" width="6.625" style="1" customWidth="1"/>
    <col min="11" max="13" width="9.625" style="1" customWidth="1"/>
    <col min="14" max="14" width="12.625" style="1" customWidth="1"/>
    <col min="15" max="15" width="14.125" style="1" customWidth="1"/>
    <col min="16" max="20" width="12.625" style="1" customWidth="1"/>
    <col min="21" max="16384" width="9" style="1"/>
  </cols>
  <sheetData>
    <row r="1" spans="1:15" x14ac:dyDescent="0.4">
      <c r="A1" s="1" t="s">
        <v>68</v>
      </c>
    </row>
    <row r="2" spans="1:15" ht="22.5" customHeight="1" x14ac:dyDescent="0.4">
      <c r="A2" s="46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</row>
    <row r="4" spans="1:15" ht="18" customHeight="1" x14ac:dyDescent="0.4">
      <c r="B4" s="92" t="s">
        <v>33</v>
      </c>
      <c r="C4" s="93"/>
      <c r="D4" s="94"/>
      <c r="E4" s="92" t="s">
        <v>37</v>
      </c>
      <c r="F4" s="93"/>
      <c r="G4" s="93"/>
      <c r="H4" s="93"/>
      <c r="I4" s="93"/>
      <c r="J4" s="94"/>
    </row>
    <row r="5" spans="1:15" ht="18" customHeight="1" x14ac:dyDescent="0.4">
      <c r="B5" s="89" t="s">
        <v>36</v>
      </c>
      <c r="C5" s="90"/>
      <c r="D5" s="91"/>
      <c r="E5" s="95" t="s">
        <v>5</v>
      </c>
      <c r="F5" s="96"/>
      <c r="G5" s="97"/>
      <c r="H5" s="98" t="s">
        <v>21</v>
      </c>
      <c r="I5" s="99"/>
      <c r="J5" s="100"/>
    </row>
    <row r="6" spans="1:15" ht="22.5" customHeight="1" x14ac:dyDescent="0.4">
      <c r="B6" s="83"/>
      <c r="C6" s="84"/>
      <c r="D6" s="39" t="s">
        <v>38</v>
      </c>
      <c r="E6" s="85"/>
      <c r="F6" s="86"/>
      <c r="G6" s="39" t="s">
        <v>39</v>
      </c>
      <c r="H6" s="87"/>
      <c r="I6" s="88"/>
      <c r="J6" s="40" t="s">
        <v>39</v>
      </c>
    </row>
    <row r="7" spans="1:15" ht="14.25" thickBot="1" x14ac:dyDescent="0.45"/>
    <row r="8" spans="1:15" s="4" customFormat="1" ht="18" customHeight="1" x14ac:dyDescent="0.4">
      <c r="A8" s="13" t="s">
        <v>2</v>
      </c>
      <c r="B8" s="75" t="s">
        <v>3</v>
      </c>
      <c r="C8" s="76"/>
      <c r="D8" s="76"/>
      <c r="E8" s="76"/>
      <c r="F8" s="76"/>
      <c r="G8" s="76"/>
      <c r="H8" s="76"/>
      <c r="I8" s="76"/>
      <c r="J8" s="77"/>
      <c r="K8" s="75" t="s">
        <v>35</v>
      </c>
      <c r="L8" s="76"/>
      <c r="M8" s="76"/>
      <c r="N8" s="77"/>
      <c r="O8" s="58" t="s">
        <v>42</v>
      </c>
    </row>
    <row r="9" spans="1:15" s="6" customFormat="1" ht="27" customHeight="1" x14ac:dyDescent="0.15">
      <c r="A9" s="14"/>
      <c r="B9" s="16" t="s">
        <v>34</v>
      </c>
      <c r="C9" s="79" t="s">
        <v>18</v>
      </c>
      <c r="D9" s="80"/>
      <c r="E9" s="71" t="s">
        <v>26</v>
      </c>
      <c r="F9" s="71"/>
      <c r="G9" s="79" t="s">
        <v>19</v>
      </c>
      <c r="H9" s="80"/>
      <c r="I9" s="71" t="s">
        <v>20</v>
      </c>
      <c r="J9" s="72"/>
      <c r="K9" s="23" t="s">
        <v>2</v>
      </c>
      <c r="L9" s="11" t="s">
        <v>22</v>
      </c>
      <c r="M9" s="11" t="s">
        <v>18</v>
      </c>
      <c r="N9" s="24" t="s">
        <v>40</v>
      </c>
      <c r="O9" s="59"/>
    </row>
    <row r="10" spans="1:15" ht="18" customHeight="1" thickBot="1" x14ac:dyDescent="0.45">
      <c r="A10" s="33" t="s">
        <v>1</v>
      </c>
      <c r="B10" s="34" t="s">
        <v>23</v>
      </c>
      <c r="C10" s="81" t="s">
        <v>24</v>
      </c>
      <c r="D10" s="82"/>
      <c r="E10" s="73" t="s">
        <v>25</v>
      </c>
      <c r="F10" s="73"/>
      <c r="G10" s="81" t="s">
        <v>27</v>
      </c>
      <c r="H10" s="82"/>
      <c r="I10" s="73" t="s">
        <v>28</v>
      </c>
      <c r="J10" s="74"/>
      <c r="K10" s="35"/>
      <c r="L10" s="36" t="s">
        <v>29</v>
      </c>
      <c r="M10" s="36" t="s">
        <v>30</v>
      </c>
      <c r="N10" s="37" t="s">
        <v>31</v>
      </c>
      <c r="O10" s="38" t="s">
        <v>32</v>
      </c>
    </row>
    <row r="11" spans="1:15" ht="18" customHeight="1" x14ac:dyDescent="0.4">
      <c r="A11" s="29" t="s">
        <v>6</v>
      </c>
      <c r="B11" s="101">
        <v>3</v>
      </c>
      <c r="C11" s="78">
        <f>$B$6</f>
        <v>0</v>
      </c>
      <c r="D11" s="78"/>
      <c r="E11" s="70">
        <f>B11*C11</f>
        <v>0</v>
      </c>
      <c r="F11" s="70"/>
      <c r="G11" s="66">
        <f>E11*0.15</f>
        <v>0</v>
      </c>
      <c r="H11" s="66"/>
      <c r="I11" s="66">
        <f>E11-G11</f>
        <v>0</v>
      </c>
      <c r="J11" s="67"/>
      <c r="K11" s="30" t="s">
        <v>5</v>
      </c>
      <c r="L11" s="31">
        <v>360</v>
      </c>
      <c r="M11" s="32">
        <f>$E$6</f>
        <v>0</v>
      </c>
      <c r="N11" s="44">
        <f>L11*M11</f>
        <v>0</v>
      </c>
      <c r="O11" s="51">
        <f>ROUNDDOWN(I11+N11,0)</f>
        <v>0</v>
      </c>
    </row>
    <row r="12" spans="1:15" ht="18" customHeight="1" x14ac:dyDescent="0.4">
      <c r="A12" s="15" t="s">
        <v>7</v>
      </c>
      <c r="B12" s="102">
        <v>3</v>
      </c>
      <c r="C12" s="69">
        <f t="shared" ref="C12:C22" si="0">$B$6</f>
        <v>0</v>
      </c>
      <c r="D12" s="69"/>
      <c r="E12" s="68">
        <f t="shared" ref="E12:E22" si="1">B12*C12</f>
        <v>0</v>
      </c>
      <c r="F12" s="68"/>
      <c r="G12" s="62">
        <f t="shared" ref="G12:G22" si="2">E12*0.15</f>
        <v>0</v>
      </c>
      <c r="H12" s="62"/>
      <c r="I12" s="62">
        <f t="shared" ref="I12:I22" si="3">E12-G12</f>
        <v>0</v>
      </c>
      <c r="J12" s="63"/>
      <c r="K12" s="25" t="s">
        <v>5</v>
      </c>
      <c r="L12" s="8">
        <v>370</v>
      </c>
      <c r="M12" s="9">
        <f t="shared" ref="M12:M13" si="4">$E$6</f>
        <v>0</v>
      </c>
      <c r="N12" s="45">
        <f t="shared" ref="N12:N22" si="5">L12*M12</f>
        <v>0</v>
      </c>
      <c r="O12" s="52">
        <f t="shared" ref="O12:O22" si="6">ROUNDDOWN(I12+N12,0)</f>
        <v>0</v>
      </c>
    </row>
    <row r="13" spans="1:15" ht="18" customHeight="1" x14ac:dyDescent="0.4">
      <c r="A13" s="15" t="s">
        <v>8</v>
      </c>
      <c r="B13" s="102">
        <v>3</v>
      </c>
      <c r="C13" s="69">
        <f t="shared" si="0"/>
        <v>0</v>
      </c>
      <c r="D13" s="69"/>
      <c r="E13" s="68">
        <f t="shared" si="1"/>
        <v>0</v>
      </c>
      <c r="F13" s="68"/>
      <c r="G13" s="62">
        <f t="shared" si="2"/>
        <v>0</v>
      </c>
      <c r="H13" s="62"/>
      <c r="I13" s="62">
        <f t="shared" si="3"/>
        <v>0</v>
      </c>
      <c r="J13" s="63"/>
      <c r="K13" s="25" t="s">
        <v>5</v>
      </c>
      <c r="L13" s="8">
        <v>360</v>
      </c>
      <c r="M13" s="9">
        <f t="shared" si="4"/>
        <v>0</v>
      </c>
      <c r="N13" s="45">
        <f t="shared" si="5"/>
        <v>0</v>
      </c>
      <c r="O13" s="52">
        <f t="shared" si="6"/>
        <v>0</v>
      </c>
    </row>
    <row r="14" spans="1:15" ht="18" customHeight="1" x14ac:dyDescent="0.4">
      <c r="A14" s="15" t="s">
        <v>9</v>
      </c>
      <c r="B14" s="102">
        <v>3</v>
      </c>
      <c r="C14" s="69">
        <f t="shared" si="0"/>
        <v>0</v>
      </c>
      <c r="D14" s="69"/>
      <c r="E14" s="68">
        <f t="shared" si="1"/>
        <v>0</v>
      </c>
      <c r="F14" s="68"/>
      <c r="G14" s="62">
        <f t="shared" si="2"/>
        <v>0</v>
      </c>
      <c r="H14" s="62"/>
      <c r="I14" s="62">
        <f t="shared" si="3"/>
        <v>0</v>
      </c>
      <c r="J14" s="63"/>
      <c r="K14" s="25" t="s">
        <v>21</v>
      </c>
      <c r="L14" s="8">
        <v>380</v>
      </c>
      <c r="M14" s="10">
        <f>$H$6</f>
        <v>0</v>
      </c>
      <c r="N14" s="45">
        <f t="shared" si="5"/>
        <v>0</v>
      </c>
      <c r="O14" s="52">
        <f t="shared" si="6"/>
        <v>0</v>
      </c>
    </row>
    <row r="15" spans="1:15" ht="18" customHeight="1" x14ac:dyDescent="0.4">
      <c r="A15" s="15" t="s">
        <v>10</v>
      </c>
      <c r="B15" s="102">
        <v>3</v>
      </c>
      <c r="C15" s="69">
        <f t="shared" si="0"/>
        <v>0</v>
      </c>
      <c r="D15" s="69"/>
      <c r="E15" s="68">
        <f t="shared" si="1"/>
        <v>0</v>
      </c>
      <c r="F15" s="68"/>
      <c r="G15" s="62">
        <f t="shared" si="2"/>
        <v>0</v>
      </c>
      <c r="H15" s="62"/>
      <c r="I15" s="62">
        <f t="shared" si="3"/>
        <v>0</v>
      </c>
      <c r="J15" s="63"/>
      <c r="K15" s="25" t="s">
        <v>21</v>
      </c>
      <c r="L15" s="8">
        <v>370</v>
      </c>
      <c r="M15" s="10">
        <f t="shared" ref="M15:M16" si="7">$H$6</f>
        <v>0</v>
      </c>
      <c r="N15" s="45">
        <f t="shared" si="5"/>
        <v>0</v>
      </c>
      <c r="O15" s="52">
        <f t="shared" si="6"/>
        <v>0</v>
      </c>
    </row>
    <row r="16" spans="1:15" ht="18" customHeight="1" x14ac:dyDescent="0.4">
      <c r="A16" s="15" t="s">
        <v>11</v>
      </c>
      <c r="B16" s="102">
        <v>37</v>
      </c>
      <c r="C16" s="69">
        <f t="shared" si="0"/>
        <v>0</v>
      </c>
      <c r="D16" s="69"/>
      <c r="E16" s="68">
        <f t="shared" si="1"/>
        <v>0</v>
      </c>
      <c r="F16" s="68"/>
      <c r="G16" s="62">
        <f t="shared" si="2"/>
        <v>0</v>
      </c>
      <c r="H16" s="62"/>
      <c r="I16" s="62">
        <f t="shared" si="3"/>
        <v>0</v>
      </c>
      <c r="J16" s="63"/>
      <c r="K16" s="25" t="s">
        <v>21</v>
      </c>
      <c r="L16" s="8">
        <v>7630</v>
      </c>
      <c r="M16" s="10">
        <f t="shared" si="7"/>
        <v>0</v>
      </c>
      <c r="N16" s="45">
        <f t="shared" si="5"/>
        <v>0</v>
      </c>
      <c r="O16" s="52">
        <f t="shared" si="6"/>
        <v>0</v>
      </c>
    </row>
    <row r="17" spans="1:15" ht="18" customHeight="1" x14ac:dyDescent="0.4">
      <c r="A17" s="15" t="s">
        <v>12</v>
      </c>
      <c r="B17" s="102">
        <v>37</v>
      </c>
      <c r="C17" s="69">
        <f t="shared" si="0"/>
        <v>0</v>
      </c>
      <c r="D17" s="69"/>
      <c r="E17" s="68">
        <f t="shared" si="1"/>
        <v>0</v>
      </c>
      <c r="F17" s="68"/>
      <c r="G17" s="62">
        <f t="shared" si="2"/>
        <v>0</v>
      </c>
      <c r="H17" s="62"/>
      <c r="I17" s="62">
        <f t="shared" si="3"/>
        <v>0</v>
      </c>
      <c r="J17" s="63"/>
      <c r="K17" s="25" t="s">
        <v>5</v>
      </c>
      <c r="L17" s="8">
        <v>5030</v>
      </c>
      <c r="M17" s="9">
        <f t="shared" ref="M17:M22" si="8">$E$6</f>
        <v>0</v>
      </c>
      <c r="N17" s="45">
        <f t="shared" si="5"/>
        <v>0</v>
      </c>
      <c r="O17" s="52">
        <f t="shared" si="6"/>
        <v>0</v>
      </c>
    </row>
    <row r="18" spans="1:15" ht="18" customHeight="1" x14ac:dyDescent="0.4">
      <c r="A18" s="15" t="s">
        <v>13</v>
      </c>
      <c r="B18" s="102">
        <v>37</v>
      </c>
      <c r="C18" s="69">
        <f t="shared" si="0"/>
        <v>0</v>
      </c>
      <c r="D18" s="69"/>
      <c r="E18" s="68">
        <f t="shared" si="1"/>
        <v>0</v>
      </c>
      <c r="F18" s="68"/>
      <c r="G18" s="62">
        <f t="shared" si="2"/>
        <v>0</v>
      </c>
      <c r="H18" s="62"/>
      <c r="I18" s="62">
        <f t="shared" si="3"/>
        <v>0</v>
      </c>
      <c r="J18" s="63"/>
      <c r="K18" s="25" t="s">
        <v>5</v>
      </c>
      <c r="L18" s="8">
        <v>4760</v>
      </c>
      <c r="M18" s="9">
        <f t="shared" si="8"/>
        <v>0</v>
      </c>
      <c r="N18" s="45">
        <f t="shared" si="5"/>
        <v>0</v>
      </c>
      <c r="O18" s="52">
        <f t="shared" si="6"/>
        <v>0</v>
      </c>
    </row>
    <row r="19" spans="1:15" ht="18" customHeight="1" x14ac:dyDescent="0.4">
      <c r="A19" s="15" t="s">
        <v>14</v>
      </c>
      <c r="B19" s="102">
        <v>37</v>
      </c>
      <c r="C19" s="69">
        <f t="shared" si="0"/>
        <v>0</v>
      </c>
      <c r="D19" s="69"/>
      <c r="E19" s="68">
        <f t="shared" si="1"/>
        <v>0</v>
      </c>
      <c r="F19" s="68"/>
      <c r="G19" s="62">
        <f t="shared" si="2"/>
        <v>0</v>
      </c>
      <c r="H19" s="62"/>
      <c r="I19" s="62">
        <f t="shared" si="3"/>
        <v>0</v>
      </c>
      <c r="J19" s="63"/>
      <c r="K19" s="25" t="s">
        <v>5</v>
      </c>
      <c r="L19" s="8">
        <v>4630</v>
      </c>
      <c r="M19" s="9">
        <f t="shared" si="8"/>
        <v>0</v>
      </c>
      <c r="N19" s="45">
        <f t="shared" si="5"/>
        <v>0</v>
      </c>
      <c r="O19" s="52">
        <f t="shared" si="6"/>
        <v>0</v>
      </c>
    </row>
    <row r="20" spans="1:15" ht="18" customHeight="1" x14ac:dyDescent="0.4">
      <c r="A20" s="15" t="s">
        <v>15</v>
      </c>
      <c r="B20" s="102">
        <v>37</v>
      </c>
      <c r="C20" s="69">
        <f t="shared" si="0"/>
        <v>0</v>
      </c>
      <c r="D20" s="69"/>
      <c r="E20" s="68">
        <f t="shared" si="1"/>
        <v>0</v>
      </c>
      <c r="F20" s="68"/>
      <c r="G20" s="62">
        <f t="shared" si="2"/>
        <v>0</v>
      </c>
      <c r="H20" s="62"/>
      <c r="I20" s="62">
        <f t="shared" si="3"/>
        <v>0</v>
      </c>
      <c r="J20" s="63"/>
      <c r="K20" s="25" t="s">
        <v>5</v>
      </c>
      <c r="L20" s="8">
        <v>7300</v>
      </c>
      <c r="M20" s="9">
        <f t="shared" si="8"/>
        <v>0</v>
      </c>
      <c r="N20" s="45">
        <f t="shared" si="5"/>
        <v>0</v>
      </c>
      <c r="O20" s="52">
        <f t="shared" si="6"/>
        <v>0</v>
      </c>
    </row>
    <row r="21" spans="1:15" ht="18" customHeight="1" x14ac:dyDescent="0.4">
      <c r="A21" s="15" t="s">
        <v>16</v>
      </c>
      <c r="B21" s="102">
        <v>37</v>
      </c>
      <c r="C21" s="69">
        <f t="shared" si="0"/>
        <v>0</v>
      </c>
      <c r="D21" s="69"/>
      <c r="E21" s="68">
        <f t="shared" si="1"/>
        <v>0</v>
      </c>
      <c r="F21" s="68"/>
      <c r="G21" s="62">
        <f t="shared" si="2"/>
        <v>0</v>
      </c>
      <c r="H21" s="62"/>
      <c r="I21" s="62">
        <f t="shared" si="3"/>
        <v>0</v>
      </c>
      <c r="J21" s="63"/>
      <c r="K21" s="25" t="s">
        <v>5</v>
      </c>
      <c r="L21" s="8">
        <v>5840</v>
      </c>
      <c r="M21" s="9">
        <f t="shared" si="8"/>
        <v>0</v>
      </c>
      <c r="N21" s="45">
        <f t="shared" si="5"/>
        <v>0</v>
      </c>
      <c r="O21" s="52">
        <f t="shared" si="6"/>
        <v>0</v>
      </c>
    </row>
    <row r="22" spans="1:15" ht="18" customHeight="1" x14ac:dyDescent="0.4">
      <c r="A22" s="15" t="s">
        <v>17</v>
      </c>
      <c r="B22" s="102">
        <v>37</v>
      </c>
      <c r="C22" s="69">
        <f t="shared" si="0"/>
        <v>0</v>
      </c>
      <c r="D22" s="69"/>
      <c r="E22" s="68">
        <f t="shared" si="1"/>
        <v>0</v>
      </c>
      <c r="F22" s="68"/>
      <c r="G22" s="62">
        <f t="shared" si="2"/>
        <v>0</v>
      </c>
      <c r="H22" s="62"/>
      <c r="I22" s="62">
        <f t="shared" si="3"/>
        <v>0</v>
      </c>
      <c r="J22" s="63"/>
      <c r="K22" s="25" t="s">
        <v>5</v>
      </c>
      <c r="L22" s="8">
        <v>6310</v>
      </c>
      <c r="M22" s="9">
        <f t="shared" si="8"/>
        <v>0</v>
      </c>
      <c r="N22" s="45">
        <f t="shared" si="5"/>
        <v>0</v>
      </c>
      <c r="O22" s="52">
        <f t="shared" si="6"/>
        <v>0</v>
      </c>
    </row>
    <row r="23" spans="1:15" x14ac:dyDescent="0.4">
      <c r="A23" s="56" t="s">
        <v>4</v>
      </c>
      <c r="B23" s="17"/>
      <c r="C23" s="12"/>
      <c r="D23" s="12"/>
      <c r="E23" s="12"/>
      <c r="F23" s="12"/>
      <c r="G23" s="12"/>
      <c r="H23" s="12"/>
      <c r="I23" s="12"/>
      <c r="J23" s="18"/>
      <c r="K23" s="17"/>
      <c r="L23" s="64">
        <f>SUM(L11:L22)</f>
        <v>43340</v>
      </c>
      <c r="M23" s="22"/>
      <c r="N23" s="26"/>
      <c r="O23" s="28" t="s">
        <v>41</v>
      </c>
    </row>
    <row r="24" spans="1:15" ht="21" customHeight="1" thickBot="1" x14ac:dyDescent="0.45">
      <c r="A24" s="57"/>
      <c r="B24" s="19"/>
      <c r="C24" s="20"/>
      <c r="D24" s="20"/>
      <c r="E24" s="20"/>
      <c r="F24" s="20"/>
      <c r="G24" s="20"/>
      <c r="H24" s="20"/>
      <c r="I24" s="20"/>
      <c r="J24" s="21"/>
      <c r="K24" s="19"/>
      <c r="L24" s="65"/>
      <c r="M24" s="27"/>
      <c r="N24" s="21"/>
      <c r="O24" s="53">
        <f>SUM(O11:O22)</f>
        <v>0</v>
      </c>
    </row>
    <row r="26" spans="1:15" x14ac:dyDescent="0.4">
      <c r="B26" s="6" t="s">
        <v>43</v>
      </c>
      <c r="M26" s="6" t="s">
        <v>44</v>
      </c>
    </row>
    <row r="27" spans="1:15" ht="14.25" thickBot="1" x14ac:dyDescent="0.45"/>
    <row r="28" spans="1:15" x14ac:dyDescent="0.4">
      <c r="L28" s="41" t="s">
        <v>45</v>
      </c>
      <c r="M28" s="42" t="s">
        <v>46</v>
      </c>
      <c r="N28" s="43"/>
    </row>
    <row r="29" spans="1:15" ht="20.25" customHeight="1" thickBot="1" x14ac:dyDescent="0.45">
      <c r="L29" s="19"/>
      <c r="M29" s="60">
        <f>ROUNDUP(O24*100/110,0)</f>
        <v>0</v>
      </c>
      <c r="N29" s="61"/>
    </row>
  </sheetData>
  <mergeCells count="70">
    <mergeCell ref="B6:C6"/>
    <mergeCell ref="E6:F6"/>
    <mergeCell ref="H6:I6"/>
    <mergeCell ref="B5:D5"/>
    <mergeCell ref="B4:D4"/>
    <mergeCell ref="E4:J4"/>
    <mergeCell ref="E5:G5"/>
    <mergeCell ref="H5:J5"/>
    <mergeCell ref="I9:J9"/>
    <mergeCell ref="I10:J10"/>
    <mergeCell ref="B8:J8"/>
    <mergeCell ref="K8:N8"/>
    <mergeCell ref="C11:D11"/>
    <mergeCell ref="C9:D9"/>
    <mergeCell ref="C10:D10"/>
    <mergeCell ref="E9:F9"/>
    <mergeCell ref="E10:F10"/>
    <mergeCell ref="G9:H9"/>
    <mergeCell ref="G10:H10"/>
    <mergeCell ref="C22:D22"/>
    <mergeCell ref="E11:F11"/>
    <mergeCell ref="E12:F12"/>
    <mergeCell ref="E13:F13"/>
    <mergeCell ref="E14:F14"/>
    <mergeCell ref="E15:F15"/>
    <mergeCell ref="C12:D12"/>
    <mergeCell ref="C13:D13"/>
    <mergeCell ref="C14:D14"/>
    <mergeCell ref="C15:D15"/>
    <mergeCell ref="C16:D16"/>
    <mergeCell ref="C17:D17"/>
    <mergeCell ref="E19:F19"/>
    <mergeCell ref="E20:F20"/>
    <mergeCell ref="E21:F21"/>
    <mergeCell ref="C18:D18"/>
    <mergeCell ref="C19:D19"/>
    <mergeCell ref="C20:D20"/>
    <mergeCell ref="C21:D21"/>
    <mergeCell ref="I15:J15"/>
    <mergeCell ref="I16:J16"/>
    <mergeCell ref="I17:J17"/>
    <mergeCell ref="E22:F22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E16:F16"/>
    <mergeCell ref="E17:F17"/>
    <mergeCell ref="E18:F18"/>
    <mergeCell ref="A23:A24"/>
    <mergeCell ref="O8:O9"/>
    <mergeCell ref="M29:N29"/>
    <mergeCell ref="I18:J18"/>
    <mergeCell ref="I19:J19"/>
    <mergeCell ref="I20:J20"/>
    <mergeCell ref="I21:J21"/>
    <mergeCell ref="I22:J22"/>
    <mergeCell ref="L23:L24"/>
    <mergeCell ref="G20:H20"/>
    <mergeCell ref="G21:H21"/>
    <mergeCell ref="G22:H22"/>
    <mergeCell ref="I11:J11"/>
    <mergeCell ref="I12:J12"/>
    <mergeCell ref="I13:J13"/>
    <mergeCell ref="I14:J14"/>
  </mergeCells>
  <phoneticPr fontId="2"/>
  <pageMargins left="0.39370078740157483" right="0.39370078740157483" top="0.59055118110236227" bottom="0.3937007874015748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CF64DE110582948AD4F3913F4B4F47A" ma:contentTypeVersion="15" ma:contentTypeDescription="新しいドキュメントを作成します。" ma:contentTypeScope="" ma:versionID="24b385d3a739ee898bebabd82b1eabd6">
  <xsd:schema xmlns:xsd="http://www.w3.org/2001/XMLSchema" xmlns:xs="http://www.w3.org/2001/XMLSchema" xmlns:p="http://schemas.microsoft.com/office/2006/metadata/properties" xmlns:ns2="dcdd03c4-31ce-4bc0-9e51-8e8953bd44a5" xmlns:ns3="cc4128f5-5b3d-4954-b6da-2402459227c2" targetNamespace="http://schemas.microsoft.com/office/2006/metadata/properties" ma:root="true" ma:fieldsID="82c950d515f4f978a40c406876476493" ns2:_="" ns3:_="">
    <xsd:import namespace="dcdd03c4-31ce-4bc0-9e51-8e8953bd44a5"/>
    <xsd:import namespace="cc4128f5-5b3d-4954-b6da-2402459227c2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dd03c4-31ce-4bc0-9e51-8e8953bd44a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4128f5-5b3d-4954-b6da-2402459227c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b1b3801-97ef-4e12-8b60-1f5d34cdea86}" ma:internalName="TaxCatchAll" ma:showField="CatchAllData" ma:web="cc4128f5-5b3d-4954-b6da-2402459227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cdd03c4-31ce-4bc0-9e51-8e8953bd44a5" xsi:nil="true"/>
    <lcf76f155ced4ddcb4097134ff3c332f xmlns="dcdd03c4-31ce-4bc0-9e51-8e8953bd44a5">
      <Terms xmlns="http://schemas.microsoft.com/office/infopath/2007/PartnerControls"/>
    </lcf76f155ced4ddcb4097134ff3c332f>
    <TaxCatchAll xmlns="cc4128f5-5b3d-4954-b6da-2402459227c2" xsi:nil="true"/>
  </documentManagement>
</p:properties>
</file>

<file path=customXml/itemProps1.xml><?xml version="1.0" encoding="utf-8"?>
<ds:datastoreItem xmlns:ds="http://schemas.openxmlformats.org/officeDocument/2006/customXml" ds:itemID="{2C936692-B991-4E64-88EF-362C24C915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dd03c4-31ce-4bc0-9e51-8e8953bd44a5"/>
    <ds:schemaRef ds:uri="cc4128f5-5b3d-4954-b6da-2402459227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E924B0-8F48-47C6-9AC5-B2A8ADB1D2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0C8F2E-67A1-40E4-9D00-C8CE999FDEE0}">
  <ds:schemaRefs>
    <ds:schemaRef ds:uri="cc4128f5-5b3d-4954-b6da-2402459227c2"/>
    <ds:schemaRef ds:uri="http://schemas.microsoft.com/office/infopath/2007/PartnerControls"/>
    <ds:schemaRef ds:uri="http://purl.org/dc/elements/1.1/"/>
    <ds:schemaRef ds:uri="dcdd03c4-31ce-4bc0-9e51-8e8953bd44a5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見積書（様式第１号）</vt:lpstr>
      <vt:lpstr>見積内訳書（様式第１－１号）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2026-01-13T08:17:47Z</dcterms:created>
  <dcterms:modified xsi:type="dcterms:W3CDTF">2026-01-14T06:35:02Z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0x010100ACF64DE110582948AD4F3913F4B4F47A</vt:lpwstr>
  </property>
</Properties>
</file>